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-180" windowWidth="20730" windowHeight="11685" tabRatio="898"/>
  </bookViews>
  <sheets>
    <sheet name="Travel" sheetId="21" r:id="rId1"/>
    <sheet name="Other" sheetId="22" r:id="rId2"/>
    <sheet name="Hospitality provided" sheetId="19" r:id="rId3"/>
    <sheet name="Gifts and hospitality received" sheetId="20" r:id="rId4"/>
  </sheets>
  <definedNames>
    <definedName name="_xlnm.Print_Area" localSheetId="3">'Gifts and hospitality received'!$A$1:$F$17</definedName>
    <definedName name="_xlnm.Print_Area" localSheetId="1">Other!$A$1:$E$74</definedName>
    <definedName name="_xlnm.Print_Area" localSheetId="0">Travel!$A$1:$E$94</definedName>
  </definedNames>
  <calcPr calcId="145621"/>
</workbook>
</file>

<file path=xl/calcChain.xml><?xml version="1.0" encoding="utf-8"?>
<calcChain xmlns="http://schemas.openxmlformats.org/spreadsheetml/2006/main">
  <c r="B9" i="20" l="1"/>
  <c r="B17" i="20"/>
  <c r="B15" i="20"/>
  <c r="B10" i="19" l="1"/>
  <c r="B93" i="21" l="1"/>
  <c r="B29" i="21" l="1"/>
  <c r="B35" i="22" l="1"/>
  <c r="B87" i="21" l="1"/>
  <c r="B86" i="21"/>
  <c r="B85" i="21"/>
  <c r="B91" i="21" s="1"/>
  <c r="B72" i="22" l="1"/>
  <c r="B74" i="22" s="1"/>
  <c r="B18" i="21" l="1"/>
  <c r="B8" i="21" l="1"/>
  <c r="B16" i="19" l="1"/>
  <c r="B18" i="19" s="1"/>
</calcChain>
</file>

<file path=xl/sharedStrings.xml><?xml version="1.0" encoding="utf-8"?>
<sst xmlns="http://schemas.openxmlformats.org/spreadsheetml/2006/main" count="533" uniqueCount="185">
  <si>
    <t>Description</t>
  </si>
  <si>
    <t>Date</t>
  </si>
  <si>
    <t>Location</t>
  </si>
  <si>
    <t>Tim Fowler</t>
  </si>
  <si>
    <t>Name of organisation</t>
  </si>
  <si>
    <t>Name of Chief Executive</t>
  </si>
  <si>
    <t>Disclosure period</t>
  </si>
  <si>
    <t>Hospitality provided</t>
  </si>
  <si>
    <t>Nature</t>
  </si>
  <si>
    <t>Location/s</t>
  </si>
  <si>
    <t>Wellington</t>
  </si>
  <si>
    <t xml:space="preserve">Offered by </t>
  </si>
  <si>
    <t>Estimated value (NZ$)</t>
  </si>
  <si>
    <t>Offered by</t>
  </si>
  <si>
    <t xml:space="preserve">Estimated value (NZ$) </t>
  </si>
  <si>
    <t>No hospitality or gifts received</t>
  </si>
  <si>
    <t>Total for the period</t>
  </si>
  <si>
    <t xml:space="preserve">Purpose (e.g. visiting district offices...) </t>
  </si>
  <si>
    <t xml:space="preserve">Purpose (e.g. attending conference on...) </t>
  </si>
  <si>
    <t>Nature (e.g. hotel costs, airfares, and taxis)</t>
  </si>
  <si>
    <t xml:space="preserve">Purpose (e.g. hosting delegation from...) </t>
  </si>
  <si>
    <t>Amount (NZ$)</t>
  </si>
  <si>
    <t>Credit card expenses (incl. GST)</t>
  </si>
  <si>
    <t>Subtotal</t>
  </si>
  <si>
    <t>Auckland</t>
  </si>
  <si>
    <t>Other</t>
  </si>
  <si>
    <t>Airfares</t>
  </si>
  <si>
    <t>Hamilton</t>
  </si>
  <si>
    <t>Airport Parking</t>
  </si>
  <si>
    <t>Non Credit card expenses (incl. GST)</t>
  </si>
  <si>
    <t xml:space="preserve">Gifts and hospitality received </t>
  </si>
  <si>
    <t>Nature (e.g. hotel costs, travel, etc.)</t>
  </si>
  <si>
    <t>Wellington-Auckland return</t>
  </si>
  <si>
    <t>Mobile rental</t>
  </si>
  <si>
    <t>Mobile Charges</t>
  </si>
  <si>
    <t>Reimbursement of Cell phone charges</t>
  </si>
  <si>
    <t>Mobile</t>
  </si>
  <si>
    <t>Associated with visits to Private Training Establishments</t>
  </si>
  <si>
    <t>Meal</t>
  </si>
  <si>
    <t>Taxi</t>
  </si>
  <si>
    <t>Meals</t>
  </si>
  <si>
    <t>Accommodation</t>
  </si>
  <si>
    <t>Wellington-Queenstown return</t>
  </si>
  <si>
    <t>Parking</t>
  </si>
  <si>
    <t>Sub Total</t>
  </si>
  <si>
    <t>Car Hire</t>
  </si>
  <si>
    <t xml:space="preserve">Car Park </t>
  </si>
  <si>
    <t>Christchurch</t>
  </si>
  <si>
    <t>Reimbursement of mobile calls July &amp; August</t>
  </si>
  <si>
    <t>Phone Charges</t>
  </si>
  <si>
    <t>30/09/0214</t>
  </si>
  <si>
    <t>Phone Rental</t>
  </si>
  <si>
    <t>Queenstown</t>
  </si>
  <si>
    <t>Dunedin</t>
  </si>
  <si>
    <t>Meeting with Aoraki Polytechnic Council</t>
  </si>
  <si>
    <t>Timaru</t>
  </si>
  <si>
    <t>Meeting at Ministry of Education</t>
  </si>
  <si>
    <t xml:space="preserve">Wellington </t>
  </si>
  <si>
    <t xml:space="preserve">Reimbursement of mobile calls </t>
  </si>
  <si>
    <t>Associated with attending University of Canterbury Governance Oversight Group meeting</t>
  </si>
  <si>
    <t>Associated with meeting with Aoraki Polytechnic Council</t>
  </si>
  <si>
    <t xml:space="preserve">Keynote speech at Australasian Association for Engineering Education </t>
  </si>
  <si>
    <t>Associated with Visit to Otago Polytechnic</t>
  </si>
  <si>
    <t xml:space="preserve">Taxi </t>
  </si>
  <si>
    <t>Phone charges</t>
  </si>
  <si>
    <t>Phone rental</t>
  </si>
  <si>
    <t>Rental car</t>
  </si>
  <si>
    <t>Attend Executive Leadership Summit for Chief Executives and Senior Leadership Teams</t>
  </si>
  <si>
    <t>Attend University of Canterbury Council meeting</t>
  </si>
  <si>
    <t>Associated with meeting with University of Auckland</t>
  </si>
  <si>
    <t>Associated with joining for dinner with Hobsons, education specialists</t>
  </si>
  <si>
    <t>Associated with attending Competenz Board Strategy day in Auckland</t>
  </si>
  <si>
    <t>Wellington-Christchurch return</t>
  </si>
  <si>
    <t>Wellington-Timaru return</t>
  </si>
  <si>
    <t>Wellington-Dunedin return</t>
  </si>
  <si>
    <t>Wellington -Timaru return</t>
  </si>
  <si>
    <t>Wellington-Hamilton return</t>
  </si>
  <si>
    <t>International and Domestic travel expenses</t>
  </si>
  <si>
    <t>International Travel</t>
  </si>
  <si>
    <t>Credit Card expenses</t>
  </si>
  <si>
    <t>Domestic Travel</t>
  </si>
  <si>
    <t xml:space="preserve">Non-credit card expenses </t>
  </si>
  <si>
    <t>non-Credit Card expenses</t>
  </si>
  <si>
    <t>Non-Credit Card expenses</t>
  </si>
  <si>
    <t>Reimbursement of mobile charges</t>
  </si>
  <si>
    <t xml:space="preserve">Associated with meeting at Aoraki Polytechnic Council </t>
  </si>
  <si>
    <t>Associated with meeting with Industry Training Providers Chairs</t>
  </si>
  <si>
    <t>Meet with Aoraki Polytechnic Council</t>
  </si>
  <si>
    <t>Associated with University of Canterbury Governance Oversight Group meeting</t>
  </si>
  <si>
    <t>29/06/0215</t>
  </si>
  <si>
    <t>Associated with meeting with University of Canterbury Council</t>
  </si>
  <si>
    <t>Associated with attending Farewell reception for Chief Executive Weltec</t>
  </si>
  <si>
    <t>02/07/2014</t>
  </si>
  <si>
    <t>05/08/2014</t>
  </si>
  <si>
    <t>03/10/2014</t>
  </si>
  <si>
    <t>03/12/2014</t>
  </si>
  <si>
    <t>06/03/2015</t>
  </si>
  <si>
    <t>01/04/2015</t>
  </si>
  <si>
    <t>02/04/2015</t>
  </si>
  <si>
    <t>07/04/2015</t>
  </si>
  <si>
    <t>04/06/2015</t>
  </si>
  <si>
    <t>08/06/2015</t>
  </si>
  <si>
    <t>03/08/2014</t>
  </si>
  <si>
    <t>07/08/2014</t>
  </si>
  <si>
    <t>01/10/2014</t>
  </si>
  <si>
    <t>07/11/2014</t>
  </si>
  <si>
    <t>01/12/2014</t>
  </si>
  <si>
    <t>09/12/2014</t>
  </si>
  <si>
    <t>06/05/2015</t>
  </si>
  <si>
    <t>03/06/2015</t>
  </si>
  <si>
    <t>05/06/2015</t>
  </si>
  <si>
    <t>Associated with attending Gen-I Public Service Excellence Awards</t>
  </si>
  <si>
    <t>Associated with Visits to Private Training Establishments</t>
  </si>
  <si>
    <t>Parking associated with attending Powhiri for Tertiary Education Commission staff member starting employment with Te Wānanga o Aotearoa</t>
  </si>
  <si>
    <t>Associated with Tertiary Education Institutions visits in Auckland</t>
  </si>
  <si>
    <t>Associated with Speak at Independent Tertiary Education New Zealand Conference, Queenstown</t>
  </si>
  <si>
    <t>Associated with attending Christchurch Polytechnic Institute of Technology Board meeting</t>
  </si>
  <si>
    <t>Associated with Tertiary Education Commission Board Meeting in Auckland</t>
  </si>
  <si>
    <t xml:space="preserve">Visits to Private Training Establishments </t>
  </si>
  <si>
    <t>Attend Tertiary Education Commission Board meeting</t>
  </si>
  <si>
    <t>Attend Equal Employment Opportunities Trust Diversity Awards and meetings with providers</t>
  </si>
  <si>
    <t>Associated with attending Equal Employment Opportunity Trust diversity awards and meetings with providers</t>
  </si>
  <si>
    <t>Associated with attending  Equal Employment Opportunity Trust diversity awards and meetings with providers</t>
  </si>
  <si>
    <t xml:space="preserve">Associated with attending Equal Employment Opportunity Trust diversity awards </t>
  </si>
  <si>
    <t>Speak at Independent Tertiary Education New Zealand Conference</t>
  </si>
  <si>
    <t>Associated with speaking at Independent Tertiary Education New Zealand conference, Queenstown</t>
  </si>
  <si>
    <t>Attend University of Canterbury Governance Oversight Group meeting</t>
  </si>
  <si>
    <t>Meeting with Industry Training Providers Chairs</t>
  </si>
  <si>
    <t>Attend Tertiary Education Commission Board Meeting</t>
  </si>
  <si>
    <t>Associated with attending Tertiary Education Commission Board Meeting</t>
  </si>
  <si>
    <t>Attend Competenz Industry Training Organisation Board Strategy day</t>
  </si>
  <si>
    <t>Associated with attending Competenz Board meeting</t>
  </si>
  <si>
    <t>Associated with Christchurch for University of Canterbury Governance Oversight Group meeting</t>
  </si>
  <si>
    <t>Speak at Adult and Community Education Aotearoa Conference</t>
  </si>
  <si>
    <t>Attend Christchurch Polytechnic Institute of Technology Board meeting</t>
  </si>
  <si>
    <t>Attend Tertiary Education Commission Board meeting in Auckland</t>
  </si>
  <si>
    <t>Dinner with international education specialist and  Director Global Education Services</t>
  </si>
  <si>
    <t>No hospitality provided</t>
  </si>
  <si>
    <t>1 July 14  - 30 June 15</t>
  </si>
  <si>
    <t>Gifts received</t>
  </si>
  <si>
    <t>Hospitality received</t>
  </si>
  <si>
    <t>1 July 14 - 30 June 15</t>
  </si>
  <si>
    <t>1 July 14- 30 June 15</t>
  </si>
  <si>
    <t xml:space="preserve">Tertiary Education Commission </t>
  </si>
  <si>
    <t xml:space="preserve">Total for the Period </t>
  </si>
  <si>
    <t>1 July 2014 -30 June 15</t>
  </si>
  <si>
    <t xml:space="preserve">Meeting with Primary Industry Training Organisation </t>
  </si>
  <si>
    <t>Associated with Board of Commissioners' meeting at AUT university, Auckland.</t>
  </si>
  <si>
    <t>Associated with Tertiary Education Commission Board Meeting -Shuttle Transfer</t>
  </si>
  <si>
    <t>Attend University of Canterbury Governance Oversight Group Meeting</t>
  </si>
  <si>
    <t>Associated with visit to Industry Training Providers and Private Training Establishments</t>
  </si>
  <si>
    <t>Visit to Industry Training Providers and Private Training Establishments</t>
  </si>
  <si>
    <t>Associated with speaking at Institute of Public administration New Zealand conference</t>
  </si>
  <si>
    <t xml:space="preserve">Purpose  (e.g. farewell for long-serving staff members) </t>
  </si>
  <si>
    <t xml:space="preserve">Purpose (e.g. hosting delegation from ...) </t>
  </si>
  <si>
    <t>Visit University of Canterbury</t>
  </si>
  <si>
    <t>Associated with visit to University of Canterbury</t>
  </si>
  <si>
    <t>Associated with visit to University of Canterbury, Christchurch</t>
  </si>
  <si>
    <t xml:space="preserve">Dinner with Hobsons Education Solutions Managing Director and Vice President, Deputy Secretary Ministry of Education Deputy and Chief Executive Operations </t>
  </si>
  <si>
    <t>Associated with attending Victoria University Chancellors' Dinner</t>
  </si>
  <si>
    <t xml:space="preserve">Parking for dinner meeting with Vice Chancellor Lincoln University. Dinner was paid for by Vice Chancellor. Cost not known </t>
  </si>
  <si>
    <t>Lincoln University</t>
  </si>
  <si>
    <t>Associated with workshop in Auckland with Private Training Establishments</t>
  </si>
  <si>
    <t>Associated with Workshop in Christchurch with Private Training Establishments</t>
  </si>
  <si>
    <t>Associated with Workshop in Auckland with Private Training Establishments</t>
  </si>
  <si>
    <t>Associated with attending National Cross-Sector Forum on raising Student Achievement</t>
  </si>
  <si>
    <t>Associated with visit to University of Auckland</t>
  </si>
  <si>
    <t>Associated with meeting with Lincoln University</t>
  </si>
  <si>
    <t xml:space="preserve">Associated with meeting with the Vice Chancellor University of Canterbury </t>
  </si>
  <si>
    <t>Associated with meeting Aoraki Polytechnic Council</t>
  </si>
  <si>
    <t>Associated with attending Tertiary Education Commission Board meeting</t>
  </si>
  <si>
    <t>Associated with attending Tertiary Education Commission Board meeting - Airport to Hotel</t>
  </si>
  <si>
    <t>Meeting with Auckland University of Technology, Literacy Aotearoa, and attendance at Tertiary Education seminar</t>
  </si>
  <si>
    <t>Associated with Meeting with Auckland University of Technology, Literacy Aotearoa, and attendance Tertiary Education seminar</t>
  </si>
  <si>
    <t>Associated with meeting with Auckland University of Technology, Literacy Aotearoa, and attendance at Tertiary Education seminar</t>
  </si>
  <si>
    <t xml:space="preserve">Meeting with University of Canterbury </t>
  </si>
  <si>
    <t xml:space="preserve">Meeting with Lincoln University </t>
  </si>
  <si>
    <t xml:space="preserve">Associated with meeting with Lincoln University </t>
  </si>
  <si>
    <t xml:space="preserve">Meeting with University of Auckland </t>
  </si>
  <si>
    <t>Workshop in Auckland with Private Training Establishments</t>
  </si>
  <si>
    <t>Workshop in Christchurch with Private Training Establishments</t>
  </si>
  <si>
    <t>Costs associated with dinner with Hobsons Asia Pacific</t>
  </si>
  <si>
    <t>Associated with attending Powhiri for Tertiary Education Commission staff member starting employment as Deputy Chief Executive with Te Wānanga o Aotearoa</t>
  </si>
  <si>
    <t xml:space="preserve">Associated with Deputy Secretary Graduate Achievement, Vocations and Careers </t>
  </si>
  <si>
    <t>Attend powhiri for Tertiary Education Commission staff member starting employment as Deputy Chief Executive with Te Wānanga o Aotearoa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</si>
</sst>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/mm/yy;@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1">
    <xf numFmtId="0" fontId="0" fillId="0" borderId="0" xfId="0"/>
    <xf numFmtId="0" fontId="0" fillId="0" borderId="0" xfId="0"/>
    <xf numFmtId="0" fontId="11" fillId="0" borderId="0" xfId="12"/>
    <xf numFmtId="0" fontId="12" fillId="0" borderId="0" xfId="12" applyFont="1" applyBorder="1" applyAlignment="1">
      <alignment wrapText="1"/>
    </xf>
    <xf numFmtId="0" fontId="11" fillId="0" borderId="0" xfId="12" applyBorder="1" applyAlignment="1">
      <alignment wrapText="1"/>
    </xf>
    <xf numFmtId="0" fontId="11" fillId="0" borderId="0" xfId="12" applyFont="1"/>
    <xf numFmtId="0" fontId="11" fillId="0" borderId="0" xfId="12" applyFont="1" applyBorder="1" applyAlignment="1">
      <alignment vertical="top" wrapText="1"/>
    </xf>
    <xf numFmtId="0" fontId="11" fillId="0" borderId="0" xfId="12" applyBorder="1" applyAlignment="1">
      <alignment horizontal="left" vertical="top" wrapText="1"/>
    </xf>
    <xf numFmtId="0" fontId="11" fillId="0" borderId="0" xfId="12"/>
    <xf numFmtId="0" fontId="12" fillId="0" borderId="0" xfId="12" applyFont="1" applyBorder="1" applyAlignment="1">
      <alignment vertical="top" wrapText="1"/>
    </xf>
    <xf numFmtId="3" fontId="11" fillId="0" borderId="0" xfId="12" applyNumberFormat="1" applyBorder="1" applyAlignment="1">
      <alignment vertical="top" wrapText="1"/>
    </xf>
    <xf numFmtId="0" fontId="12" fillId="0" borderId="0" xfId="12" applyFont="1" applyBorder="1" applyAlignment="1">
      <alignment wrapText="1"/>
    </xf>
    <xf numFmtId="3" fontId="0" fillId="0" borderId="0" xfId="0" applyNumberFormat="1"/>
    <xf numFmtId="3" fontId="0" fillId="0" borderId="0" xfId="0" applyNumberFormat="1" applyBorder="1"/>
    <xf numFmtId="0" fontId="0" fillId="0" borderId="0" xfId="0" applyBorder="1"/>
    <xf numFmtId="3" fontId="11" fillId="0" borderId="0" xfId="12" applyNumberFormat="1" applyFont="1" applyBorder="1" applyAlignment="1">
      <alignment horizontal="left" vertical="top" wrapText="1"/>
    </xf>
    <xf numFmtId="0" fontId="0" fillId="0" borderId="0" xfId="0" applyFont="1"/>
    <xf numFmtId="0" fontId="11" fillId="0" borderId="0" xfId="0" applyFont="1" applyBorder="1"/>
    <xf numFmtId="0" fontId="11" fillId="0" borderId="6" xfId="12" applyFont="1" applyBorder="1" applyAlignment="1">
      <alignment vertical="center" wrapText="1"/>
    </xf>
    <xf numFmtId="0" fontId="11" fillId="0" borderId="8" xfId="12" applyFont="1" applyBorder="1" applyAlignment="1">
      <alignment vertical="center" wrapText="1"/>
    </xf>
    <xf numFmtId="3" fontId="15" fillId="0" borderId="6" xfId="12" applyNumberFormat="1" applyFont="1" applyBorder="1" applyAlignment="1">
      <alignment vertical="center" wrapText="1"/>
    </xf>
    <xf numFmtId="0" fontId="13" fillId="0" borderId="3" xfId="12" applyFont="1" applyFill="1" applyBorder="1" applyAlignment="1">
      <alignment horizontal="left" vertical="center"/>
    </xf>
    <xf numFmtId="0" fontId="13" fillId="0" borderId="0" xfId="12" applyFont="1" applyFill="1" applyBorder="1" applyAlignment="1">
      <alignment horizontal="left" vertical="center"/>
    </xf>
    <xf numFmtId="0" fontId="17" fillId="0" borderId="0" xfId="12" applyFont="1" applyFill="1" applyBorder="1" applyAlignment="1">
      <alignment horizontal="centerContinuous" vertical="center" wrapText="1"/>
    </xf>
    <xf numFmtId="0" fontId="17" fillId="0" borderId="2" xfId="12" applyFont="1" applyFill="1" applyBorder="1" applyAlignment="1">
      <alignment horizontal="centerContinuous" vertical="center" wrapText="1"/>
    </xf>
    <xf numFmtId="0" fontId="12" fillId="0" borderId="3" xfId="12" applyFont="1" applyFill="1" applyBorder="1" applyAlignment="1">
      <alignment horizontal="left" vertical="center" wrapText="1"/>
    </xf>
    <xf numFmtId="0" fontId="11" fillId="0" borderId="0" xfId="12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2" xfId="12" applyFont="1" applyFill="1" applyBorder="1" applyAlignment="1">
      <alignment vertical="center" wrapText="1"/>
    </xf>
    <xf numFmtId="0" fontId="13" fillId="0" borderId="6" xfId="12" applyFont="1" applyFill="1" applyBorder="1" applyAlignment="1">
      <alignment vertical="center" wrapText="1"/>
    </xf>
    <xf numFmtId="0" fontId="13" fillId="0" borderId="8" xfId="12" applyFont="1" applyFill="1" applyBorder="1" applyAlignment="1">
      <alignment vertical="center" wrapText="1"/>
    </xf>
    <xf numFmtId="0" fontId="16" fillId="0" borderId="6" xfId="12" applyFont="1" applyBorder="1" applyAlignment="1">
      <alignment vertical="center"/>
    </xf>
    <xf numFmtId="0" fontId="16" fillId="0" borderId="8" xfId="12" applyFont="1" applyBorder="1" applyAlignment="1">
      <alignment vertical="center" wrapText="1"/>
    </xf>
    <xf numFmtId="0" fontId="13" fillId="0" borderId="18" xfId="12" applyFont="1" applyFill="1" applyBorder="1" applyAlignment="1">
      <alignment vertical="center" wrapText="1"/>
    </xf>
    <xf numFmtId="3" fontId="11" fillId="0" borderId="0" xfId="12" applyNumberFormat="1" applyFont="1" applyBorder="1" applyAlignment="1">
      <alignment vertical="center" wrapText="1"/>
    </xf>
    <xf numFmtId="3" fontId="17" fillId="0" borderId="0" xfId="12" applyNumberFormat="1" applyFont="1" applyFill="1" applyBorder="1" applyAlignment="1">
      <alignment horizontal="centerContinuous" vertical="center" wrapText="1"/>
    </xf>
    <xf numFmtId="2" fontId="11" fillId="0" borderId="17" xfId="15" applyNumberFormat="1" applyFont="1" applyFill="1" applyBorder="1" applyAlignment="1"/>
    <xf numFmtId="2" fontId="11" fillId="0" borderId="22" xfId="15" applyNumberFormat="1" applyFont="1" applyFill="1" applyBorder="1" applyAlignment="1">
      <alignment horizontal="left"/>
    </xf>
    <xf numFmtId="14" fontId="14" fillId="0" borderId="12" xfId="12" applyNumberFormat="1" applyFont="1" applyBorder="1" applyAlignment="1">
      <alignment horizontal="left" vertical="center" wrapText="1"/>
    </xf>
    <xf numFmtId="0" fontId="11" fillId="0" borderId="7" xfId="12" applyFont="1" applyBorder="1" applyAlignment="1">
      <alignment horizontal="left" vertical="center" wrapText="1"/>
    </xf>
    <xf numFmtId="0" fontId="11" fillId="0" borderId="7" xfId="12" applyFont="1" applyBorder="1" applyAlignment="1">
      <alignment vertical="center" wrapText="1"/>
    </xf>
    <xf numFmtId="0" fontId="14" fillId="0" borderId="24" xfId="12" applyFont="1" applyBorder="1" applyAlignment="1">
      <alignment vertical="center" wrapText="1"/>
    </xf>
    <xf numFmtId="2" fontId="11" fillId="0" borderId="5" xfId="15" applyNumberFormat="1" applyFont="1" applyFill="1" applyBorder="1" applyAlignment="1"/>
    <xf numFmtId="0" fontId="14" fillId="0" borderId="29" xfId="12" applyFont="1" applyBorder="1" applyAlignment="1">
      <alignment vertical="center" wrapText="1"/>
    </xf>
    <xf numFmtId="3" fontId="14" fillId="0" borderId="30" xfId="12" applyNumberFormat="1" applyFont="1" applyBorder="1" applyAlignment="1">
      <alignment horizontal="right" vertical="center" wrapText="1"/>
    </xf>
    <xf numFmtId="0" fontId="14" fillId="0" borderId="2" xfId="12" applyFont="1" applyBorder="1" applyAlignment="1">
      <alignment vertical="center" wrapText="1"/>
    </xf>
    <xf numFmtId="14" fontId="14" fillId="0" borderId="37" xfId="12" applyNumberFormat="1" applyFont="1" applyBorder="1" applyAlignment="1">
      <alignment horizontal="left" wrapText="1"/>
    </xf>
    <xf numFmtId="0" fontId="14" fillId="0" borderId="38" xfId="12" applyFont="1" applyBorder="1" applyAlignment="1">
      <alignment wrapText="1"/>
    </xf>
    <xf numFmtId="0" fontId="11" fillId="0" borderId="39" xfId="12" applyFont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14" fontId="14" fillId="0" borderId="12" xfId="12" applyNumberFormat="1" applyFont="1" applyBorder="1" applyAlignment="1">
      <alignment horizontal="left" wrapText="1"/>
    </xf>
    <xf numFmtId="0" fontId="14" fillId="0" borderId="27" xfId="12" applyFont="1" applyBorder="1" applyAlignment="1">
      <alignment wrapText="1"/>
    </xf>
    <xf numFmtId="0" fontId="14" fillId="0" borderId="2" xfId="12" applyFont="1" applyBorder="1" applyAlignment="1">
      <alignment wrapText="1"/>
    </xf>
    <xf numFmtId="164" fontId="14" fillId="0" borderId="30" xfId="1" applyNumberFormat="1" applyFont="1" applyBorder="1" applyAlignment="1">
      <alignment horizontal="right" wrapText="1"/>
    </xf>
    <xf numFmtId="0" fontId="11" fillId="0" borderId="43" xfId="0" applyFont="1" applyFill="1" applyBorder="1" applyAlignment="1">
      <alignment wrapText="1"/>
    </xf>
    <xf numFmtId="0" fontId="14" fillId="0" borderId="30" xfId="12" applyFont="1" applyBorder="1" applyAlignment="1">
      <alignment wrapText="1"/>
    </xf>
    <xf numFmtId="0" fontId="14" fillId="0" borderId="14" xfId="12" applyFont="1" applyBorder="1" applyAlignment="1">
      <alignment wrapText="1"/>
    </xf>
    <xf numFmtId="3" fontId="14" fillId="0" borderId="29" xfId="12" applyNumberFormat="1" applyFont="1" applyBorder="1" applyAlignment="1">
      <alignment horizontal="right" wrapText="1"/>
    </xf>
    <xf numFmtId="0" fontId="11" fillId="0" borderId="30" xfId="0" applyFont="1" applyBorder="1" applyAlignment="1">
      <alignment horizontal="left"/>
    </xf>
    <xf numFmtId="14" fontId="14" fillId="0" borderId="3" xfId="12" applyNumberFormat="1" applyFont="1" applyBorder="1" applyAlignment="1">
      <alignment horizontal="left" vertical="center" wrapText="1"/>
    </xf>
    <xf numFmtId="3" fontId="14" fillId="0" borderId="27" xfId="12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14" fillId="0" borderId="27" xfId="12" applyFont="1" applyBorder="1" applyAlignment="1">
      <alignment vertical="center" wrapText="1"/>
    </xf>
    <xf numFmtId="0" fontId="11" fillId="0" borderId="49" xfId="0" applyFont="1" applyBorder="1"/>
    <xf numFmtId="0" fontId="11" fillId="0" borderId="50" xfId="0" applyFont="1" applyFill="1" applyBorder="1" applyAlignment="1">
      <alignment wrapText="1"/>
    </xf>
    <xf numFmtId="14" fontId="14" fillId="0" borderId="12" xfId="12" applyNumberFormat="1" applyFont="1" applyFill="1" applyBorder="1" applyAlignment="1">
      <alignment horizontal="left" wrapText="1"/>
    </xf>
    <xf numFmtId="0" fontId="14" fillId="0" borderId="42" xfId="12" applyFont="1" applyBorder="1" applyAlignment="1">
      <alignment wrapText="1"/>
    </xf>
    <xf numFmtId="0" fontId="11" fillId="0" borderId="52" xfId="0" applyFont="1" applyFill="1" applyBorder="1" applyAlignment="1">
      <alignment wrapText="1"/>
    </xf>
    <xf numFmtId="0" fontId="11" fillId="0" borderId="14" xfId="12" applyFont="1" applyBorder="1" applyAlignment="1">
      <alignment wrapText="1"/>
    </xf>
    <xf numFmtId="2" fontId="11" fillId="0" borderId="42" xfId="15" applyNumberFormat="1" applyFont="1" applyFill="1" applyBorder="1" applyAlignment="1">
      <alignment wrapText="1"/>
    </xf>
    <xf numFmtId="0" fontId="16" fillId="0" borderId="38" xfId="12" applyFont="1" applyBorder="1" applyAlignment="1">
      <alignment wrapText="1"/>
    </xf>
    <xf numFmtId="14" fontId="11" fillId="0" borderId="6" xfId="12" applyNumberFormat="1" applyFont="1" applyBorder="1" applyAlignment="1">
      <alignment horizontal="left" vertical="center" wrapText="1"/>
    </xf>
    <xf numFmtId="3" fontId="11" fillId="0" borderId="6" xfId="12" applyNumberFormat="1" applyFont="1" applyBorder="1" applyAlignment="1">
      <alignment horizontal="right" vertical="center" wrapText="1"/>
    </xf>
    <xf numFmtId="14" fontId="15" fillId="0" borderId="6" xfId="12" applyNumberFormat="1" applyFont="1" applyBorder="1" applyAlignment="1">
      <alignment horizontal="left" vertical="center" wrapText="1"/>
    </xf>
    <xf numFmtId="0" fontId="17" fillId="0" borderId="0" xfId="12" applyFont="1" applyFill="1" applyBorder="1" applyAlignment="1">
      <alignment horizontal="center" vertical="center" wrapText="1"/>
    </xf>
    <xf numFmtId="0" fontId="12" fillId="0" borderId="7" xfId="12" applyFont="1" applyBorder="1" applyAlignment="1">
      <alignment vertical="center" wrapText="1"/>
    </xf>
    <xf numFmtId="0" fontId="12" fillId="0" borderId="9" xfId="12" applyFont="1" applyBorder="1" applyAlignment="1">
      <alignment vertical="center" wrapText="1"/>
    </xf>
    <xf numFmtId="0" fontId="14" fillId="0" borderId="0" xfId="12" applyFont="1" applyBorder="1" applyAlignment="1">
      <alignment vertical="center" wrapText="1"/>
    </xf>
    <xf numFmtId="0" fontId="12" fillId="0" borderId="0" xfId="12" applyFont="1" applyFill="1" applyBorder="1" applyAlignment="1">
      <alignment wrapText="1"/>
    </xf>
    <xf numFmtId="0" fontId="0" fillId="0" borderId="0" xfId="0" applyFill="1"/>
    <xf numFmtId="0" fontId="11" fillId="0" borderId="0" xfId="12" applyFill="1"/>
    <xf numFmtId="3" fontId="13" fillId="0" borderId="1" xfId="12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 readingOrder="1"/>
    </xf>
    <xf numFmtId="0" fontId="13" fillId="0" borderId="1" xfId="0" applyFont="1" applyFill="1" applyBorder="1" applyAlignment="1">
      <alignment vertical="center" wrapText="1" readingOrder="1"/>
    </xf>
    <xf numFmtId="0" fontId="13" fillId="2" borderId="11" xfId="0" applyFont="1" applyFill="1" applyBorder="1" applyAlignment="1">
      <alignment vertical="center" wrapText="1" readingOrder="1"/>
    </xf>
    <xf numFmtId="3" fontId="13" fillId="0" borderId="6" xfId="12" applyNumberFormat="1" applyFont="1" applyFill="1" applyBorder="1" applyAlignment="1">
      <alignment vertical="center" wrapText="1"/>
    </xf>
    <xf numFmtId="0" fontId="8" fillId="0" borderId="6" xfId="0" applyFont="1" applyBorder="1"/>
    <xf numFmtId="14" fontId="19" fillId="0" borderId="94" xfId="12" applyNumberFormat="1" applyFont="1" applyBorder="1" applyAlignment="1">
      <alignment horizontal="left" wrapText="1"/>
    </xf>
    <xf numFmtId="0" fontId="20" fillId="0" borderId="29" xfId="0" applyFont="1" applyBorder="1"/>
    <xf numFmtId="0" fontId="21" fillId="0" borderId="95" xfId="0" applyFont="1" applyFill="1" applyBorder="1" applyAlignment="1">
      <alignment horizontal="left" wrapText="1"/>
    </xf>
    <xf numFmtId="0" fontId="19" fillId="0" borderId="29" xfId="12" applyFont="1" applyBorder="1" applyAlignment="1">
      <alignment wrapText="1"/>
    </xf>
    <xf numFmtId="0" fontId="19" fillId="0" borderId="79" xfId="12" applyFont="1" applyBorder="1" applyAlignment="1">
      <alignment horizontal="left" wrapText="1"/>
    </xf>
    <xf numFmtId="14" fontId="19" fillId="0" borderId="60" xfId="12" applyNumberFormat="1" applyFont="1" applyBorder="1" applyAlignment="1">
      <alignment horizontal="left" wrapText="1"/>
    </xf>
    <xf numFmtId="0" fontId="20" fillId="0" borderId="30" xfId="0" applyFont="1" applyBorder="1"/>
    <xf numFmtId="0" fontId="21" fillId="0" borderId="30" xfId="0" applyFont="1" applyBorder="1" applyAlignment="1">
      <alignment horizontal="left" wrapText="1"/>
    </xf>
    <xf numFmtId="0" fontId="19" fillId="0" borderId="30" xfId="12" applyFont="1" applyBorder="1" applyAlignment="1">
      <alignment wrapText="1"/>
    </xf>
    <xf numFmtId="0" fontId="19" fillId="0" borderId="61" xfId="12" applyFont="1" applyBorder="1" applyAlignment="1">
      <alignment horizontal="left" wrapText="1"/>
    </xf>
    <xf numFmtId="14" fontId="19" fillId="0" borderId="63" xfId="12" quotePrefix="1" applyNumberFormat="1" applyFont="1" applyBorder="1" applyAlignment="1">
      <alignment horizontal="left" wrapText="1"/>
    </xf>
    <xf numFmtId="0" fontId="20" fillId="0" borderId="30" xfId="0" applyFont="1" applyBorder="1" applyAlignment="1">
      <alignment horizontal="left" wrapText="1"/>
    </xf>
    <xf numFmtId="14" fontId="19" fillId="0" borderId="63" xfId="12" applyNumberFormat="1" applyFont="1" applyBorder="1" applyAlignment="1">
      <alignment horizontal="left" wrapText="1"/>
    </xf>
    <xf numFmtId="0" fontId="20" fillId="0" borderId="56" xfId="0" applyFont="1" applyBorder="1"/>
    <xf numFmtId="0" fontId="20" fillId="0" borderId="56" xfId="0" applyFont="1" applyBorder="1" applyAlignment="1">
      <alignment horizontal="left" wrapText="1"/>
    </xf>
    <xf numFmtId="0" fontId="20" fillId="0" borderId="90" xfId="0" applyFont="1" applyBorder="1" applyAlignment="1">
      <alignment horizontal="left"/>
    </xf>
    <xf numFmtId="14" fontId="19" fillId="0" borderId="12" xfId="12" quotePrefix="1" applyNumberFormat="1" applyFont="1" applyBorder="1" applyAlignment="1">
      <alignment horizontal="left" wrapText="1"/>
    </xf>
    <xf numFmtId="0" fontId="20" fillId="0" borderId="38" xfId="0" applyFont="1" applyBorder="1" applyAlignment="1">
      <alignment horizontal="right"/>
    </xf>
    <xf numFmtId="4" fontId="20" fillId="0" borderId="93" xfId="0" applyNumberFormat="1" applyFont="1" applyFill="1" applyBorder="1" applyAlignment="1">
      <alignment horizontal="left" wrapText="1"/>
    </xf>
    <xf numFmtId="0" fontId="19" fillId="0" borderId="38" xfId="12" applyFont="1" applyBorder="1" applyAlignment="1">
      <alignment wrapText="1"/>
    </xf>
    <xf numFmtId="0" fontId="19" fillId="0" borderId="14" xfId="12" applyFont="1" applyBorder="1" applyAlignment="1">
      <alignment horizontal="left" wrapText="1"/>
    </xf>
    <xf numFmtId="4" fontId="20" fillId="0" borderId="84" xfId="0" applyNumberFormat="1" applyFont="1" applyFill="1" applyBorder="1" applyAlignment="1">
      <alignment horizontal="left" wrapText="1"/>
    </xf>
    <xf numFmtId="14" fontId="19" fillId="0" borderId="58" xfId="12" applyNumberFormat="1" applyFont="1" applyFill="1" applyBorder="1" applyAlignment="1">
      <alignment horizontal="left" wrapText="1"/>
    </xf>
    <xf numFmtId="3" fontId="20" fillId="0" borderId="57" xfId="12" applyNumberFormat="1" applyFont="1" applyFill="1" applyBorder="1" applyAlignment="1">
      <alignment horizontal="right" wrapText="1"/>
    </xf>
    <xf numFmtId="0" fontId="20" fillId="0" borderId="65" xfId="0" applyFont="1" applyFill="1" applyBorder="1" applyAlignment="1">
      <alignment horizontal="left" wrapText="1"/>
    </xf>
    <xf numFmtId="0" fontId="21" fillId="0" borderId="57" xfId="0" applyFont="1" applyFill="1" applyBorder="1" applyAlignment="1">
      <alignment horizontal="left" wrapText="1"/>
    </xf>
    <xf numFmtId="0" fontId="19" fillId="0" borderId="59" xfId="12" applyFont="1" applyFill="1" applyBorder="1" applyAlignment="1">
      <alignment horizontal="left" wrapText="1"/>
    </xf>
    <xf numFmtId="14" fontId="19" fillId="0" borderId="68" xfId="12" applyNumberFormat="1" applyFont="1" applyFill="1" applyBorder="1" applyAlignment="1">
      <alignment horizontal="left" wrapText="1"/>
    </xf>
    <xf numFmtId="3" fontId="20" fillId="0" borderId="66" xfId="1" applyNumberFormat="1" applyFont="1" applyFill="1" applyBorder="1" applyAlignment="1">
      <alignment horizontal="right" wrapText="1"/>
    </xf>
    <xf numFmtId="0" fontId="21" fillId="0" borderId="66" xfId="0" applyFont="1" applyFill="1" applyBorder="1" applyAlignment="1">
      <alignment horizontal="left" wrapText="1"/>
    </xf>
    <xf numFmtId="0" fontId="19" fillId="0" borderId="69" xfId="12" applyFont="1" applyFill="1" applyBorder="1" applyAlignment="1">
      <alignment horizontal="left" wrapText="1"/>
    </xf>
    <xf numFmtId="14" fontId="19" fillId="0" borderId="70" xfId="12" quotePrefix="1" applyNumberFormat="1" applyFont="1" applyFill="1" applyBorder="1" applyAlignment="1">
      <alignment horizontal="left" wrapText="1"/>
    </xf>
    <xf numFmtId="3" fontId="20" fillId="0" borderId="53" xfId="12" applyNumberFormat="1" applyFont="1" applyFill="1" applyBorder="1" applyAlignment="1">
      <alignment horizontal="right" wrapText="1"/>
    </xf>
    <xf numFmtId="0" fontId="21" fillId="0" borderId="53" xfId="0" applyFont="1" applyFill="1" applyBorder="1" applyAlignment="1">
      <alignment horizontal="left" wrapText="1"/>
    </xf>
    <xf numFmtId="0" fontId="19" fillId="0" borderId="54" xfId="12" applyFont="1" applyFill="1" applyBorder="1" applyAlignment="1">
      <alignment horizontal="left" wrapText="1"/>
    </xf>
    <xf numFmtId="14" fontId="20" fillId="0" borderId="55" xfId="12" quotePrefix="1" applyNumberFormat="1" applyFont="1" applyFill="1" applyBorder="1" applyAlignment="1">
      <alignment horizontal="left" wrapText="1"/>
    </xf>
    <xf numFmtId="165" fontId="21" fillId="0" borderId="44" xfId="0" applyNumberFormat="1" applyFont="1" applyFill="1" applyBorder="1" applyAlignment="1">
      <alignment horizontal="right"/>
    </xf>
    <xf numFmtId="0" fontId="21" fillId="0" borderId="53" xfId="0" applyFont="1" applyFill="1" applyBorder="1" applyAlignment="1">
      <alignment horizontal="left"/>
    </xf>
    <xf numFmtId="0" fontId="21" fillId="0" borderId="54" xfId="0" applyFont="1" applyFill="1" applyBorder="1" applyAlignment="1">
      <alignment horizontal="left"/>
    </xf>
    <xf numFmtId="14" fontId="19" fillId="0" borderId="70" xfId="12" applyNumberFormat="1" applyFont="1" applyFill="1" applyBorder="1" applyAlignment="1">
      <alignment horizontal="left" wrapText="1"/>
    </xf>
    <xf numFmtId="14" fontId="20" fillId="0" borderId="55" xfId="12" applyNumberFormat="1" applyFont="1" applyFill="1" applyBorder="1" applyAlignment="1">
      <alignment horizontal="left" wrapText="1"/>
    </xf>
    <xf numFmtId="165" fontId="21" fillId="0" borderId="49" xfId="0" applyNumberFormat="1" applyFont="1" applyFill="1" applyBorder="1" applyAlignment="1">
      <alignment horizontal="right"/>
    </xf>
    <xf numFmtId="0" fontId="21" fillId="0" borderId="75" xfId="0" applyFont="1" applyFill="1" applyBorder="1" applyAlignment="1">
      <alignment horizontal="left"/>
    </xf>
    <xf numFmtId="0" fontId="21" fillId="0" borderId="71" xfId="0" applyFont="1" applyFill="1" applyBorder="1" applyAlignment="1">
      <alignment horizontal="left"/>
    </xf>
    <xf numFmtId="0" fontId="21" fillId="0" borderId="52" xfId="0" applyFont="1" applyFill="1" applyBorder="1" applyAlignment="1">
      <alignment horizontal="left" wrapText="1"/>
    </xf>
    <xf numFmtId="0" fontId="21" fillId="0" borderId="76" xfId="0" applyFont="1" applyFill="1" applyBorder="1" applyAlignment="1">
      <alignment horizontal="left"/>
    </xf>
    <xf numFmtId="0" fontId="21" fillId="0" borderId="77" xfId="0" applyFont="1" applyFill="1" applyBorder="1" applyAlignment="1">
      <alignment horizontal="left"/>
    </xf>
    <xf numFmtId="14" fontId="20" fillId="0" borderId="83" xfId="12" applyNumberFormat="1" applyFont="1" applyFill="1" applyBorder="1" applyAlignment="1">
      <alignment horizontal="left" wrapText="1"/>
    </xf>
    <xf numFmtId="165" fontId="21" fillId="0" borderId="84" xfId="0" applyNumberFormat="1" applyFont="1" applyFill="1" applyBorder="1" applyAlignment="1">
      <alignment horizontal="right"/>
    </xf>
    <xf numFmtId="0" fontId="21" fillId="0" borderId="82" xfId="0" applyFont="1" applyFill="1" applyBorder="1" applyAlignment="1">
      <alignment horizontal="left"/>
    </xf>
    <xf numFmtId="14" fontId="19" fillId="0" borderId="12" xfId="12" applyNumberFormat="1" applyFont="1" applyFill="1" applyBorder="1" applyAlignment="1">
      <alignment horizontal="left" wrapText="1"/>
    </xf>
    <xf numFmtId="14" fontId="20" fillId="0" borderId="83" xfId="12" quotePrefix="1" applyNumberFormat="1" applyFont="1" applyFill="1" applyBorder="1" applyAlignment="1">
      <alignment horizontal="left" wrapText="1"/>
    </xf>
    <xf numFmtId="165" fontId="21" fillId="0" borderId="85" xfId="0" applyNumberFormat="1" applyFont="1" applyFill="1" applyBorder="1" applyAlignment="1">
      <alignment horizontal="right"/>
    </xf>
    <xf numFmtId="14" fontId="19" fillId="0" borderId="41" xfId="12" quotePrefix="1" applyNumberFormat="1" applyFont="1" applyFill="1" applyBorder="1" applyAlignment="1">
      <alignment horizontal="left" wrapText="1"/>
    </xf>
    <xf numFmtId="3" fontId="20" fillId="0" borderId="66" xfId="12" applyNumberFormat="1" applyFont="1" applyFill="1" applyBorder="1" applyAlignment="1">
      <alignment horizontal="right" wrapText="1"/>
    </xf>
    <xf numFmtId="0" fontId="21" fillId="0" borderId="27" xfId="0" applyFont="1" applyFill="1" applyBorder="1" applyAlignment="1">
      <alignment horizontal="left" wrapText="1"/>
    </xf>
    <xf numFmtId="0" fontId="21" fillId="0" borderId="34" xfId="0" applyFont="1" applyFill="1" applyBorder="1" applyAlignment="1">
      <alignment horizontal="left" wrapText="1"/>
    </xf>
    <xf numFmtId="0" fontId="21" fillId="0" borderId="62" xfId="0" applyFont="1" applyFill="1" applyBorder="1" applyAlignment="1">
      <alignment horizontal="left" wrapText="1"/>
    </xf>
    <xf numFmtId="165" fontId="20" fillId="0" borderId="84" xfId="0" applyNumberFormat="1" applyFont="1" applyFill="1" applyBorder="1" applyAlignment="1">
      <alignment horizontal="right"/>
    </xf>
    <xf numFmtId="165" fontId="20" fillId="0" borderId="85" xfId="0" applyNumberFormat="1" applyFont="1" applyFill="1" applyBorder="1" applyAlignment="1">
      <alignment horizontal="right"/>
    </xf>
    <xf numFmtId="164" fontId="20" fillId="0" borderId="82" xfId="1" applyNumberFormat="1" applyFont="1" applyFill="1" applyBorder="1" applyAlignment="1">
      <alignment horizontal="right" wrapText="1"/>
    </xf>
    <xf numFmtId="14" fontId="19" fillId="0" borderId="83" xfId="12" quotePrefix="1" applyNumberFormat="1" applyFont="1" applyFill="1" applyBorder="1" applyAlignment="1">
      <alignment horizontal="left" wrapText="1"/>
    </xf>
    <xf numFmtId="0" fontId="21" fillId="0" borderId="82" xfId="0" applyFont="1" applyFill="1" applyBorder="1" applyAlignment="1">
      <alignment horizontal="left" wrapText="1"/>
    </xf>
    <xf numFmtId="0" fontId="21" fillId="0" borderId="54" xfId="0" applyFont="1" applyFill="1" applyBorder="1" applyAlignment="1">
      <alignment horizontal="left" wrapText="1"/>
    </xf>
    <xf numFmtId="14" fontId="19" fillId="0" borderId="81" xfId="12" quotePrefix="1" applyNumberFormat="1" applyFont="1" applyFill="1" applyBorder="1" applyAlignment="1">
      <alignment horizontal="left" wrapText="1"/>
    </xf>
    <xf numFmtId="0" fontId="21" fillId="0" borderId="77" xfId="0" applyFont="1" applyFill="1" applyBorder="1" applyAlignment="1">
      <alignment horizontal="left" wrapText="1"/>
    </xf>
    <xf numFmtId="14" fontId="19" fillId="0" borderId="88" xfId="12" applyNumberFormat="1" applyFont="1" applyFill="1" applyBorder="1" applyAlignment="1">
      <alignment horizontal="left" wrapText="1"/>
    </xf>
    <xf numFmtId="3" fontId="19" fillId="0" borderId="89" xfId="12" applyNumberFormat="1" applyFont="1" applyFill="1" applyBorder="1" applyAlignment="1">
      <alignment horizontal="right" wrapText="1"/>
    </xf>
    <xf numFmtId="0" fontId="19" fillId="0" borderId="52" xfId="12" applyFont="1" applyFill="1" applyBorder="1" applyAlignment="1">
      <alignment horizontal="left" wrapText="1"/>
    </xf>
    <xf numFmtId="165" fontId="20" fillId="0" borderId="89" xfId="0" applyNumberFormat="1" applyFont="1" applyFill="1" applyBorder="1" applyAlignment="1">
      <alignment horizontal="left"/>
    </xf>
    <xf numFmtId="165" fontId="20" fillId="0" borderId="96" xfId="0" applyNumberFormat="1" applyFont="1" applyFill="1" applyBorder="1" applyAlignment="1">
      <alignment horizontal="left"/>
    </xf>
    <xf numFmtId="14" fontId="20" fillId="0" borderId="81" xfId="12" applyNumberFormat="1" applyFont="1" applyFill="1" applyBorder="1" applyAlignment="1">
      <alignment horizontal="left" wrapText="1"/>
    </xf>
    <xf numFmtId="165" fontId="20" fillId="0" borderId="89" xfId="0" applyNumberFormat="1" applyFont="1" applyFill="1" applyBorder="1" applyAlignment="1">
      <alignment horizontal="right"/>
    </xf>
    <xf numFmtId="165" fontId="20" fillId="0" borderId="89" xfId="0" applyNumberFormat="1" applyFont="1" applyFill="1" applyBorder="1" applyAlignment="1">
      <alignment horizontal="left" wrapText="1"/>
    </xf>
    <xf numFmtId="165" fontId="20" fillId="0" borderId="97" xfId="0" applyNumberFormat="1" applyFont="1" applyFill="1" applyBorder="1" applyAlignment="1">
      <alignment horizontal="left"/>
    </xf>
    <xf numFmtId="14" fontId="19" fillId="0" borderId="81" xfId="12" applyNumberFormat="1" applyFont="1" applyFill="1" applyBorder="1" applyAlignment="1">
      <alignment horizontal="left" wrapText="1"/>
    </xf>
    <xf numFmtId="3" fontId="19" fillId="0" borderId="91" xfId="12" applyNumberFormat="1" applyFont="1" applyFill="1" applyBorder="1" applyAlignment="1">
      <alignment horizontal="right" wrapText="1"/>
    </xf>
    <xf numFmtId="165" fontId="20" fillId="0" borderId="91" xfId="0" applyNumberFormat="1" applyFont="1" applyFill="1" applyBorder="1" applyAlignment="1">
      <alignment horizontal="left"/>
    </xf>
    <xf numFmtId="0" fontId="19" fillId="0" borderId="87" xfId="12" applyFont="1" applyFill="1" applyBorder="1" applyAlignment="1">
      <alignment horizontal="left" wrapText="1"/>
    </xf>
    <xf numFmtId="14" fontId="20" fillId="0" borderId="81" xfId="12" quotePrefix="1" applyNumberFormat="1" applyFont="1" applyFill="1" applyBorder="1" applyAlignment="1">
      <alignment horizontal="left" wrapText="1"/>
    </xf>
    <xf numFmtId="165" fontId="20" fillId="0" borderId="92" xfId="0" applyNumberFormat="1" applyFont="1" applyFill="1" applyBorder="1" applyAlignment="1">
      <alignment horizontal="left"/>
    </xf>
    <xf numFmtId="0" fontId="19" fillId="0" borderId="84" xfId="12" applyFont="1" applyFill="1" applyBorder="1" applyAlignment="1">
      <alignment horizontal="left" wrapText="1"/>
    </xf>
    <xf numFmtId="3" fontId="20" fillId="0" borderId="91" xfId="12" applyNumberFormat="1" applyFont="1" applyFill="1" applyBorder="1" applyAlignment="1">
      <alignment horizontal="right" wrapText="1"/>
    </xf>
    <xf numFmtId="165" fontId="20" fillId="0" borderId="91" xfId="0" applyNumberFormat="1" applyFont="1" applyFill="1" applyBorder="1" applyAlignment="1">
      <alignment horizontal="right"/>
    </xf>
    <xf numFmtId="14" fontId="19" fillId="0" borderId="12" xfId="12" quotePrefix="1" applyNumberFormat="1" applyFont="1" applyFill="1" applyBorder="1" applyAlignment="1">
      <alignment horizontal="left" wrapText="1"/>
    </xf>
    <xf numFmtId="0" fontId="20" fillId="0" borderId="38" xfId="0" applyFont="1" applyFill="1" applyBorder="1" applyAlignment="1">
      <alignment horizontal="right"/>
    </xf>
    <xf numFmtId="0" fontId="19" fillId="0" borderId="38" xfId="12" applyFont="1" applyFill="1" applyBorder="1" applyAlignment="1">
      <alignment horizontal="left" wrapText="1"/>
    </xf>
    <xf numFmtId="0" fontId="18" fillId="0" borderId="10" xfId="12" applyFont="1" applyBorder="1" applyAlignment="1">
      <alignment horizontal="left" vertical="center" wrapText="1"/>
    </xf>
    <xf numFmtId="3" fontId="18" fillId="0" borderId="15" xfId="12" applyNumberFormat="1" applyFont="1" applyBorder="1" applyAlignment="1">
      <alignment horizontal="right" vertical="center" wrapText="1"/>
    </xf>
    <xf numFmtId="0" fontId="18" fillId="0" borderId="6" xfId="12" applyFont="1" applyBorder="1" applyAlignment="1">
      <alignment vertical="center" wrapText="1"/>
    </xf>
    <xf numFmtId="0" fontId="18" fillId="0" borderId="15" xfId="12" applyFont="1" applyBorder="1" applyAlignment="1">
      <alignment vertical="center" wrapText="1"/>
    </xf>
    <xf numFmtId="0" fontId="18" fillId="0" borderId="8" xfId="12" applyFont="1" applyBorder="1" applyAlignment="1">
      <alignment vertical="center" wrapText="1"/>
    </xf>
    <xf numFmtId="0" fontId="20" fillId="0" borderId="38" xfId="0" applyFont="1" applyBorder="1"/>
    <xf numFmtId="0" fontId="19" fillId="0" borderId="38" xfId="12" applyFont="1" applyBorder="1" applyAlignment="1">
      <alignment horizontal="left" wrapText="1"/>
    </xf>
    <xf numFmtId="14" fontId="19" fillId="0" borderId="12" xfId="12" applyNumberFormat="1" applyFont="1" applyBorder="1" applyAlignment="1">
      <alignment horizontal="left" wrapText="1"/>
    </xf>
    <xf numFmtId="14" fontId="19" fillId="0" borderId="72" xfId="12" applyNumberFormat="1" applyFont="1" applyBorder="1" applyAlignment="1">
      <alignment horizontal="left" wrapText="1"/>
    </xf>
    <xf numFmtId="0" fontId="20" fillId="0" borderId="73" xfId="0" applyFont="1" applyBorder="1"/>
    <xf numFmtId="0" fontId="21" fillId="0" borderId="67" xfId="0" applyFont="1" applyBorder="1" applyAlignment="1">
      <alignment horizontal="left" wrapText="1"/>
    </xf>
    <xf numFmtId="0" fontId="19" fillId="0" borderId="73" xfId="12" applyFont="1" applyBorder="1" applyAlignment="1">
      <alignment horizontal="left" wrapText="1"/>
    </xf>
    <xf numFmtId="0" fontId="19" fillId="0" borderId="74" xfId="12" applyFont="1" applyBorder="1" applyAlignment="1">
      <alignment horizontal="left" wrapText="1"/>
    </xf>
    <xf numFmtId="14" fontId="19" fillId="0" borderId="37" xfId="12" applyNumberFormat="1" applyFont="1" applyBorder="1" applyAlignment="1">
      <alignment horizontal="left" wrapText="1"/>
    </xf>
    <xf numFmtId="0" fontId="21" fillId="0" borderId="38" xfId="0" applyFont="1" applyBorder="1" applyAlignment="1">
      <alignment horizontal="left" wrapText="1"/>
    </xf>
    <xf numFmtId="0" fontId="19" fillId="0" borderId="39" xfId="12" applyFont="1" applyBorder="1" applyAlignment="1">
      <alignment horizontal="left" wrapText="1"/>
    </xf>
    <xf numFmtId="14" fontId="19" fillId="0" borderId="12" xfId="12" quotePrefix="1" applyNumberFormat="1" applyFont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wrapText="1"/>
    </xf>
    <xf numFmtId="14" fontId="19" fillId="0" borderId="64" xfId="12" applyNumberFormat="1" applyFont="1" applyBorder="1" applyAlignment="1">
      <alignment horizontal="left" wrapText="1"/>
    </xf>
    <xf numFmtId="0" fontId="20" fillId="0" borderId="44" xfId="0" applyFont="1" applyBorder="1"/>
    <xf numFmtId="0" fontId="21" fillId="0" borderId="86" xfId="0" applyFont="1" applyFill="1" applyBorder="1" applyAlignment="1">
      <alignment horizontal="left" wrapText="1"/>
    </xf>
    <xf numFmtId="0" fontId="19" fillId="0" borderId="44" xfId="12" applyFont="1" applyBorder="1" applyAlignment="1">
      <alignment horizontal="left" wrapText="1"/>
    </xf>
    <xf numFmtId="0" fontId="19" fillId="0" borderId="2" xfId="12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  <xf numFmtId="14" fontId="19" fillId="0" borderId="12" xfId="12" applyNumberFormat="1" applyFont="1" applyBorder="1" applyAlignment="1">
      <alignment horizontal="left" vertical="center" wrapText="1"/>
    </xf>
    <xf numFmtId="14" fontId="20" fillId="0" borderId="12" xfId="12" applyNumberFormat="1" applyFont="1" applyBorder="1" applyAlignment="1">
      <alignment horizontal="left" wrapText="1"/>
    </xf>
    <xf numFmtId="14" fontId="21" fillId="0" borderId="12" xfId="0" quotePrefix="1" applyNumberFormat="1" applyFont="1" applyBorder="1" applyAlignment="1">
      <alignment horizontal="left"/>
    </xf>
    <xf numFmtId="0" fontId="20" fillId="0" borderId="38" xfId="0" applyFont="1" applyBorder="1" applyAlignment="1">
      <alignment horizontal="left" wrapText="1"/>
    </xf>
    <xf numFmtId="14" fontId="21" fillId="0" borderId="37" xfId="0" quotePrefix="1" applyNumberFormat="1" applyFont="1" applyBorder="1" applyAlignment="1">
      <alignment horizontal="left"/>
    </xf>
    <xf numFmtId="4" fontId="20" fillId="0" borderId="38" xfId="0" applyNumberFormat="1" applyFont="1" applyFill="1" applyBorder="1" applyAlignment="1">
      <alignment horizontal="left" wrapText="1"/>
    </xf>
    <xf numFmtId="0" fontId="19" fillId="0" borderId="39" xfId="12" applyFont="1" applyFill="1" applyBorder="1" applyAlignment="1">
      <alignment horizontal="left" wrapText="1"/>
    </xf>
    <xf numFmtId="0" fontId="19" fillId="0" borderId="51" xfId="12" applyFont="1" applyBorder="1" applyAlignment="1">
      <alignment horizontal="left" wrapText="1"/>
    </xf>
    <xf numFmtId="4" fontId="20" fillId="0" borderId="13" xfId="0" applyNumberFormat="1" applyFont="1" applyFill="1" applyBorder="1" applyAlignment="1">
      <alignment horizontal="left" wrapText="1"/>
    </xf>
    <xf numFmtId="0" fontId="21" fillId="0" borderId="38" xfId="0" applyFont="1" applyBorder="1" applyAlignment="1"/>
    <xf numFmtId="4" fontId="21" fillId="0" borderId="40" xfId="0" applyNumberFormat="1" applyFont="1" applyFill="1" applyBorder="1" applyAlignment="1">
      <alignment horizontal="left" wrapText="1"/>
    </xf>
    <xf numFmtId="0" fontId="21" fillId="0" borderId="44" xfId="0" applyFont="1" applyBorder="1" applyAlignment="1"/>
    <xf numFmtId="4" fontId="21" fillId="0" borderId="38" xfId="0" applyNumberFormat="1" applyFont="1" applyBorder="1" applyAlignment="1">
      <alignment horizontal="left" wrapText="1"/>
    </xf>
    <xf numFmtId="0" fontId="20" fillId="0" borderId="38" xfId="0" applyFont="1" applyBorder="1" applyAlignment="1"/>
    <xf numFmtId="4" fontId="21" fillId="0" borderId="0" xfId="0" applyNumberFormat="1" applyFont="1" applyBorder="1" applyAlignment="1">
      <alignment horizontal="left" wrapText="1"/>
    </xf>
    <xf numFmtId="0" fontId="22" fillId="0" borderId="4" xfId="0" applyFont="1" applyBorder="1" applyAlignment="1">
      <alignment wrapText="1"/>
    </xf>
    <xf numFmtId="3" fontId="18" fillId="0" borderId="42" xfId="12" applyNumberFormat="1" applyFont="1" applyBorder="1" applyAlignment="1">
      <alignment horizontal="right" vertical="center" wrapText="1"/>
    </xf>
    <xf numFmtId="0" fontId="18" fillId="0" borderId="45" xfId="12" applyFont="1" applyBorder="1" applyAlignment="1">
      <alignment vertical="center" wrapText="1"/>
    </xf>
    <xf numFmtId="0" fontId="18" fillId="0" borderId="42" xfId="12" applyFont="1" applyBorder="1" applyAlignment="1">
      <alignment vertical="center" wrapText="1"/>
    </xf>
    <xf numFmtId="0" fontId="18" fillId="0" borderId="5" xfId="12" applyFont="1" applyBorder="1" applyAlignment="1">
      <alignment vertical="center" wrapText="1"/>
    </xf>
    <xf numFmtId="14" fontId="20" fillId="0" borderId="47" xfId="12" applyNumberFormat="1" applyFont="1" applyFill="1" applyBorder="1" applyAlignment="1">
      <alignment horizontal="left" vertical="center" wrapText="1"/>
    </xf>
    <xf numFmtId="3" fontId="23" fillId="0" borderId="48" xfId="12" applyNumberFormat="1" applyFont="1" applyFill="1" applyBorder="1" applyAlignment="1">
      <alignment horizontal="right" vertical="center" wrapText="1"/>
    </xf>
    <xf numFmtId="0" fontId="20" fillId="0" borderId="48" xfId="12" applyFont="1" applyFill="1" applyBorder="1" applyAlignment="1">
      <alignment vertical="center" wrapText="1"/>
    </xf>
    <xf numFmtId="0" fontId="20" fillId="0" borderId="23" xfId="12" applyFont="1" applyFill="1" applyBorder="1" applyAlignment="1">
      <alignment vertical="center" wrapText="1"/>
    </xf>
    <xf numFmtId="0" fontId="18" fillId="0" borderId="10" xfId="12" applyFont="1" applyFill="1" applyBorder="1" applyAlignment="1">
      <alignment horizontal="left" vertical="center" wrapText="1"/>
    </xf>
    <xf numFmtId="3" fontId="18" fillId="0" borderId="15" xfId="12" applyNumberFormat="1" applyFont="1" applyFill="1" applyBorder="1" applyAlignment="1">
      <alignment horizontal="right" vertical="center" wrapText="1"/>
    </xf>
    <xf numFmtId="0" fontId="18" fillId="0" borderId="6" xfId="12" applyFont="1" applyFill="1" applyBorder="1" applyAlignment="1">
      <alignment vertical="center" wrapText="1"/>
    </xf>
    <xf numFmtId="0" fontId="18" fillId="0" borderId="15" xfId="12" applyFont="1" applyFill="1" applyBorder="1" applyAlignment="1">
      <alignment vertical="center" wrapText="1"/>
    </xf>
    <xf numFmtId="0" fontId="18" fillId="0" borderId="8" xfId="12" applyFont="1" applyFill="1" applyBorder="1" applyAlignment="1">
      <alignment vertical="center" wrapText="1"/>
    </xf>
    <xf numFmtId="165" fontId="21" fillId="0" borderId="44" xfId="0" applyNumberFormat="1" applyFont="1" applyBorder="1"/>
    <xf numFmtId="14" fontId="20" fillId="0" borderId="55" xfId="12" applyNumberFormat="1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/>
    </xf>
    <xf numFmtId="0" fontId="21" fillId="0" borderId="54" xfId="0" applyFont="1" applyBorder="1"/>
    <xf numFmtId="14" fontId="20" fillId="0" borderId="37" xfId="12" applyNumberFormat="1" applyFont="1" applyBorder="1" applyAlignment="1">
      <alignment horizontal="left" vertical="center" wrapText="1"/>
    </xf>
    <xf numFmtId="0" fontId="21" fillId="0" borderId="53" xfId="0" applyFont="1" applyBorder="1" applyAlignment="1">
      <alignment horizontal="left"/>
    </xf>
    <xf numFmtId="0" fontId="21" fillId="0" borderId="46" xfId="0" applyFont="1" applyBorder="1" applyAlignment="1">
      <alignment horizontal="left"/>
    </xf>
    <xf numFmtId="0" fontId="19" fillId="0" borderId="14" xfId="12" applyFont="1" applyBorder="1" applyAlignment="1">
      <alignment wrapText="1"/>
    </xf>
    <xf numFmtId="14" fontId="20" fillId="0" borderId="64" xfId="12" applyNumberFormat="1" applyFont="1" applyBorder="1" applyAlignment="1">
      <alignment horizontal="left" vertical="center" wrapText="1"/>
    </xf>
    <xf numFmtId="0" fontId="19" fillId="0" borderId="2" xfId="12" applyFont="1" applyBorder="1" applyAlignment="1">
      <alignment wrapText="1"/>
    </xf>
    <xf numFmtId="14" fontId="20" fillId="0" borderId="41" xfId="12" applyNumberFormat="1" applyFont="1" applyBorder="1" applyAlignment="1">
      <alignment horizontal="left" vertical="center" wrapText="1"/>
    </xf>
    <xf numFmtId="165" fontId="20" fillId="0" borderId="46" xfId="12" applyNumberFormat="1" applyFont="1" applyFill="1" applyBorder="1" applyAlignment="1">
      <alignment vertical="center" wrapText="1"/>
    </xf>
    <xf numFmtId="0" fontId="20" fillId="0" borderId="46" xfId="12" applyFont="1" applyFill="1" applyBorder="1" applyAlignment="1">
      <alignment horizontal="left" wrapText="1"/>
    </xf>
    <xf numFmtId="0" fontId="20" fillId="0" borderId="0" xfId="12" applyFont="1" applyFill="1" applyBorder="1" applyAlignment="1">
      <alignment horizontal="left" wrapText="1"/>
    </xf>
    <xf numFmtId="165" fontId="20" fillId="0" borderId="38" xfId="12" applyNumberFormat="1" applyFont="1" applyFill="1" applyBorder="1" applyAlignment="1">
      <alignment vertical="center" wrapText="1"/>
    </xf>
    <xf numFmtId="0" fontId="21" fillId="0" borderId="38" xfId="0" applyFont="1" applyBorder="1"/>
    <xf numFmtId="0" fontId="19" fillId="0" borderId="14" xfId="12" applyFont="1" applyBorder="1" applyAlignment="1">
      <alignment vertical="center" wrapText="1"/>
    </xf>
    <xf numFmtId="0" fontId="20" fillId="0" borderId="46" xfId="12" applyFont="1" applyFill="1" applyBorder="1" applyAlignment="1">
      <alignment vertical="center" wrapText="1"/>
    </xf>
    <xf numFmtId="14" fontId="22" fillId="0" borderId="10" xfId="12" applyNumberFormat="1" applyFont="1" applyBorder="1" applyAlignment="1">
      <alignment horizontal="left" vertical="center" wrapText="1"/>
    </xf>
    <xf numFmtId="3" fontId="22" fillId="0" borderId="15" xfId="12" applyNumberFormat="1" applyFont="1" applyBorder="1" applyAlignment="1">
      <alignment vertical="center" wrapText="1"/>
    </xf>
    <xf numFmtId="0" fontId="21" fillId="0" borderId="15" xfId="12" applyFont="1" applyBorder="1" applyAlignment="1">
      <alignment vertical="center" wrapText="1"/>
    </xf>
    <xf numFmtId="0" fontId="21" fillId="0" borderId="8" xfId="12" applyFont="1" applyBorder="1" applyAlignment="1">
      <alignment vertical="center" wrapText="1"/>
    </xf>
    <xf numFmtId="14" fontId="22" fillId="0" borderId="6" xfId="12" applyNumberFormat="1" applyFont="1" applyBorder="1" applyAlignment="1">
      <alignment horizontal="left" vertical="center" wrapText="1"/>
    </xf>
    <xf numFmtId="3" fontId="22" fillId="0" borderId="6" xfId="12" applyNumberFormat="1" applyFont="1" applyBorder="1" applyAlignment="1">
      <alignment vertical="center" wrapText="1"/>
    </xf>
    <xf numFmtId="0" fontId="21" fillId="0" borderId="6" xfId="12" applyFont="1" applyBorder="1" applyAlignment="1">
      <alignment vertical="center" wrapText="1"/>
    </xf>
    <xf numFmtId="14" fontId="19" fillId="0" borderId="20" xfId="12" applyNumberFormat="1" applyFont="1" applyFill="1" applyBorder="1" applyAlignment="1">
      <alignment horizontal="left" vertical="center" wrapText="1"/>
    </xf>
    <xf numFmtId="0" fontId="18" fillId="0" borderId="21" xfId="12" applyFont="1" applyFill="1" applyBorder="1" applyAlignment="1">
      <alignment horizontal="right" vertical="center" wrapText="1"/>
    </xf>
    <xf numFmtId="0" fontId="18" fillId="0" borderId="7" xfId="12" applyFont="1" applyFill="1" applyBorder="1" applyAlignment="1">
      <alignment vertical="center" wrapText="1"/>
    </xf>
    <xf numFmtId="0" fontId="18" fillId="0" borderId="28" xfId="12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/>
    </xf>
    <xf numFmtId="0" fontId="18" fillId="0" borderId="9" xfId="12" applyFont="1" applyFill="1" applyBorder="1" applyAlignment="1">
      <alignment vertical="center" wrapText="1"/>
    </xf>
    <xf numFmtId="0" fontId="21" fillId="0" borderId="0" xfId="0" applyFont="1"/>
    <xf numFmtId="14" fontId="19" fillId="0" borderId="11" xfId="12" applyNumberFormat="1" applyFont="1" applyFill="1" applyBorder="1" applyAlignment="1">
      <alignment horizontal="left" vertical="center" wrapText="1"/>
    </xf>
    <xf numFmtId="0" fontId="18" fillId="0" borderId="32" xfId="12" applyFont="1" applyFill="1" applyBorder="1" applyAlignment="1">
      <alignment vertical="center" wrapText="1"/>
    </xf>
    <xf numFmtId="0" fontId="18" fillId="0" borderId="35" xfId="12" applyFont="1" applyFill="1" applyBorder="1" applyAlignment="1">
      <alignment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8" fillId="0" borderId="18" xfId="12" applyFont="1" applyFill="1" applyBorder="1" applyAlignment="1">
      <alignment horizontal="left" vertical="center" wrapText="1"/>
    </xf>
    <xf numFmtId="0" fontId="18" fillId="0" borderId="19" xfId="12" applyFont="1" applyFill="1" applyBorder="1" applyAlignment="1">
      <alignment horizontal="right" vertical="center" wrapText="1"/>
    </xf>
    <xf numFmtId="0" fontId="18" fillId="0" borderId="19" xfId="12" applyFont="1" applyFill="1" applyBorder="1" applyAlignment="1">
      <alignment vertical="center" wrapText="1"/>
    </xf>
    <xf numFmtId="14" fontId="18" fillId="0" borderId="10" xfId="12" applyNumberFormat="1" applyFont="1" applyFill="1" applyBorder="1" applyAlignment="1">
      <alignment horizontal="left" vertical="center" wrapText="1"/>
    </xf>
    <xf numFmtId="0" fontId="18" fillId="0" borderId="25" xfId="12" applyFont="1" applyFill="1" applyBorder="1" applyAlignment="1">
      <alignment vertical="center" wrapText="1"/>
    </xf>
    <xf numFmtId="0" fontId="18" fillId="0" borderId="33" xfId="12" applyFont="1" applyFill="1" applyBorder="1" applyAlignment="1">
      <alignment vertical="center" wrapText="1"/>
    </xf>
    <xf numFmtId="0" fontId="18" fillId="0" borderId="31" xfId="12" applyFont="1" applyFill="1" applyBorder="1" applyAlignment="1">
      <alignment vertical="center" wrapText="1"/>
    </xf>
    <xf numFmtId="0" fontId="18" fillId="0" borderId="3" xfId="12" applyFont="1" applyFill="1" applyBorder="1" applyAlignment="1">
      <alignment horizontal="left" vertical="center" wrapText="1"/>
    </xf>
    <xf numFmtId="0" fontId="21" fillId="0" borderId="0" xfId="12" applyFont="1" applyFill="1" applyBorder="1" applyAlignment="1">
      <alignment vertical="center"/>
    </xf>
    <xf numFmtId="0" fontId="21" fillId="0" borderId="34" xfId="12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18" fillId="0" borderId="2" xfId="12" applyFont="1" applyFill="1" applyBorder="1" applyAlignment="1">
      <alignment vertical="center" wrapText="1"/>
    </xf>
    <xf numFmtId="0" fontId="22" fillId="0" borderId="10" xfId="12" applyFont="1" applyFill="1" applyBorder="1" applyAlignment="1">
      <alignment horizontal="left" vertical="center" wrapText="1"/>
    </xf>
    <xf numFmtId="0" fontId="21" fillId="0" borderId="6" xfId="12" applyFont="1" applyFill="1" applyBorder="1" applyAlignment="1">
      <alignment vertical="center"/>
    </xf>
    <xf numFmtId="0" fontId="21" fillId="0" borderId="33" xfId="12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14" fontId="18" fillId="0" borderId="18" xfId="12" applyNumberFormat="1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vertical="center"/>
    </xf>
    <xf numFmtId="15" fontId="13" fillId="0" borderId="1" xfId="0" applyNumberFormat="1" applyFont="1" applyFill="1" applyBorder="1" applyAlignment="1">
      <alignment horizontal="centerContinuous" vertical="center" wrapText="1" readingOrder="1"/>
    </xf>
    <xf numFmtId="15" fontId="13" fillId="0" borderId="8" xfId="0" applyNumberFormat="1" applyFont="1" applyFill="1" applyBorder="1" applyAlignment="1">
      <alignment horizontal="centerContinuous" vertical="center" wrapText="1" readingOrder="1"/>
    </xf>
    <xf numFmtId="0" fontId="13" fillId="0" borderId="10" xfId="1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23" fillId="0" borderId="18" xfId="12" applyFont="1" applyBorder="1" applyAlignment="1">
      <alignment vertical="center" wrapText="1"/>
    </xf>
    <xf numFmtId="0" fontId="23" fillId="0" borderId="19" xfId="12" applyFont="1" applyBorder="1" applyAlignment="1">
      <alignment vertical="center" wrapText="1"/>
    </xf>
    <xf numFmtId="0" fontId="23" fillId="0" borderId="6" xfId="12" applyFont="1" applyBorder="1" applyAlignment="1">
      <alignment vertical="center" wrapText="1"/>
    </xf>
    <xf numFmtId="0" fontId="23" fillId="0" borderId="25" xfId="12" applyFont="1" applyBorder="1" applyAlignment="1">
      <alignment vertical="center" wrapText="1"/>
    </xf>
    <xf numFmtId="0" fontId="23" fillId="0" borderId="8" xfId="12" applyFont="1" applyBorder="1" applyAlignment="1">
      <alignment vertical="center" wrapText="1"/>
    </xf>
    <xf numFmtId="0" fontId="16" fillId="0" borderId="10" xfId="12" applyFont="1" applyBorder="1" applyAlignment="1">
      <alignment vertical="center" wrapText="1"/>
    </xf>
    <xf numFmtId="0" fontId="20" fillId="0" borderId="6" xfId="12" applyFont="1" applyBorder="1" applyAlignment="1">
      <alignment vertical="center" wrapText="1"/>
    </xf>
    <xf numFmtId="0" fontId="20" fillId="0" borderId="25" xfId="12" applyFont="1" applyBorder="1" applyAlignment="1">
      <alignment vertical="center" wrapText="1"/>
    </xf>
    <xf numFmtId="0" fontId="20" fillId="0" borderId="8" xfId="12" applyFont="1" applyBorder="1" applyAlignment="1">
      <alignment vertical="center" wrapText="1"/>
    </xf>
    <xf numFmtId="0" fontId="7" fillId="0" borderId="0" xfId="0" applyFont="1"/>
    <xf numFmtId="0" fontId="23" fillId="0" borderId="4" xfId="12" applyFont="1" applyBorder="1" applyAlignment="1">
      <alignment vertical="center" wrapText="1"/>
    </xf>
    <xf numFmtId="0" fontId="23" fillId="0" borderId="25" xfId="12" applyFont="1" applyBorder="1" applyAlignment="1">
      <alignment horizontal="right" vertical="center" wrapText="1"/>
    </xf>
    <xf numFmtId="49" fontId="21" fillId="0" borderId="0" xfId="0" applyNumberFormat="1" applyFont="1" applyAlignment="1">
      <alignment wrapText="1"/>
    </xf>
    <xf numFmtId="0" fontId="23" fillId="0" borderId="10" xfId="12" applyFont="1" applyBorder="1" applyAlignment="1">
      <alignment vertical="center" wrapText="1"/>
    </xf>
    <xf numFmtId="43" fontId="23" fillId="0" borderId="25" xfId="1" applyFont="1" applyBorder="1" applyAlignment="1">
      <alignment vertical="center" wrapText="1"/>
    </xf>
    <xf numFmtId="0" fontId="23" fillId="0" borderId="10" xfId="12" applyFont="1" applyBorder="1" applyAlignment="1">
      <alignment horizontal="left" vertical="center" wrapText="1"/>
    </xf>
    <xf numFmtId="0" fontId="20" fillId="0" borderId="6" xfId="12" applyFont="1" applyBorder="1" applyAlignment="1">
      <alignment vertical="center"/>
    </xf>
    <xf numFmtId="0" fontId="20" fillId="0" borderId="25" xfId="12" applyFont="1" applyBorder="1" applyAlignment="1">
      <alignment vertical="center"/>
    </xf>
    <xf numFmtId="43" fontId="19" fillId="0" borderId="21" xfId="1" applyFont="1" applyFill="1" applyBorder="1" applyAlignment="1">
      <alignment horizontal="right" vertical="center" wrapText="1"/>
    </xf>
    <xf numFmtId="43" fontId="19" fillId="0" borderId="25" xfId="1" applyFont="1" applyFill="1" applyBorder="1" applyAlignment="1">
      <alignment horizontal="right" vertical="center" wrapText="1"/>
    </xf>
    <xf numFmtId="0" fontId="20" fillId="0" borderId="3" xfId="12" applyFont="1" applyBorder="1" applyAlignment="1">
      <alignment vertical="center" wrapText="1"/>
    </xf>
    <xf numFmtId="43" fontId="16" fillId="0" borderId="6" xfId="1" applyFont="1" applyBorder="1" applyAlignment="1">
      <alignment vertical="center"/>
    </xf>
    <xf numFmtId="49" fontId="21" fillId="0" borderId="25" xfId="0" applyNumberFormat="1" applyFont="1" applyBorder="1" applyAlignment="1">
      <alignment wrapText="1"/>
    </xf>
    <xf numFmtId="43" fontId="20" fillId="0" borderId="98" xfId="1" applyFont="1" applyBorder="1" applyAlignment="1">
      <alignment vertical="center" wrapText="1"/>
    </xf>
    <xf numFmtId="43" fontId="20" fillId="0" borderId="99" xfId="1" applyFont="1" applyBorder="1" applyAlignment="1">
      <alignment vertical="center" wrapText="1"/>
    </xf>
    <xf numFmtId="0" fontId="20" fillId="0" borderId="18" xfId="12" applyFont="1" applyBorder="1" applyAlignment="1">
      <alignment vertical="center" wrapText="1"/>
    </xf>
    <xf numFmtId="0" fontId="18" fillId="0" borderId="3" xfId="0" applyFont="1" applyFill="1" applyBorder="1" applyAlignment="1">
      <alignment vertical="center" wrapText="1" readingOrder="1"/>
    </xf>
    <xf numFmtId="0" fontId="18" fillId="0" borderId="10" xfId="0" applyFont="1" applyFill="1" applyBorder="1" applyAlignment="1">
      <alignment vertical="center" wrapText="1" readingOrder="1"/>
    </xf>
    <xf numFmtId="3" fontId="12" fillId="0" borderId="6" xfId="0" applyNumberFormat="1" applyFont="1" applyFill="1" applyBorder="1" applyAlignment="1"/>
    <xf numFmtId="0" fontId="0" fillId="0" borderId="8" xfId="0" applyFont="1" applyFill="1" applyBorder="1" applyAlignment="1">
      <alignment wrapText="1"/>
    </xf>
    <xf numFmtId="0" fontId="13" fillId="0" borderId="1" xfId="12" applyFont="1" applyBorder="1" applyAlignment="1">
      <alignment horizontal="left" vertical="center" wrapText="1"/>
    </xf>
    <xf numFmtId="0" fontId="13" fillId="0" borderId="10" xfId="12" applyFont="1" applyFill="1" applyBorder="1" applyAlignment="1">
      <alignment horizontal="left" vertical="center"/>
    </xf>
    <xf numFmtId="3" fontId="17" fillId="0" borderId="6" xfId="12" applyNumberFormat="1" applyFont="1" applyFill="1" applyBorder="1" applyAlignment="1">
      <alignment horizontal="centerContinuous" vertical="center" wrapText="1"/>
    </xf>
    <xf numFmtId="0" fontId="17" fillId="0" borderId="6" xfId="12" applyFont="1" applyFill="1" applyBorder="1" applyAlignment="1">
      <alignment horizontal="centerContinuous" vertical="center" wrapText="1"/>
    </xf>
    <xf numFmtId="0" fontId="0" fillId="0" borderId="6" xfId="0" applyBorder="1"/>
    <xf numFmtId="0" fontId="17" fillId="0" borderId="8" xfId="12" applyFont="1" applyFill="1" applyBorder="1" applyAlignment="1">
      <alignment horizontal="centerContinuous" vertical="center" wrapText="1"/>
    </xf>
    <xf numFmtId="0" fontId="13" fillId="0" borderId="1" xfId="0" applyFont="1" applyBorder="1" applyAlignment="1">
      <alignment vertical="center" wrapText="1" readingOrder="1"/>
    </xf>
    <xf numFmtId="0" fontId="21" fillId="0" borderId="0" xfId="12" applyFont="1"/>
    <xf numFmtId="0" fontId="0" fillId="0" borderId="0" xfId="12" applyFont="1"/>
    <xf numFmtId="0" fontId="13" fillId="2" borderId="6" xfId="0" applyFont="1" applyFill="1" applyBorder="1" applyAlignment="1">
      <alignment vertical="center" wrapText="1" readingOrder="1"/>
    </xf>
    <xf numFmtId="0" fontId="13" fillId="2" borderId="10" xfId="0" applyFont="1" applyFill="1" applyBorder="1" applyAlignment="1">
      <alignment vertical="center" wrapText="1" readingOrder="1"/>
    </xf>
    <xf numFmtId="0" fontId="18" fillId="2" borderId="11" xfId="0" applyFont="1" applyFill="1" applyBorder="1" applyAlignment="1">
      <alignment vertical="center" wrapText="1" readingOrder="1"/>
    </xf>
    <xf numFmtId="0" fontId="18" fillId="2" borderId="7" xfId="0" applyFont="1" applyFill="1" applyBorder="1" applyAlignment="1">
      <alignment vertical="center" wrapText="1" readingOrder="1"/>
    </xf>
    <xf numFmtId="0" fontId="18" fillId="2" borderId="7" xfId="0" applyFont="1" applyFill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21" fillId="0" borderId="5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9" fontId="21" fillId="0" borderId="0" xfId="0" applyNumberFormat="1" applyFont="1" applyBorder="1" applyAlignment="1">
      <alignment horizontal="left" wrapText="1"/>
    </xf>
    <xf numFmtId="0" fontId="13" fillId="2" borderId="8" xfId="0" applyFont="1" applyFill="1" applyBorder="1" applyAlignment="1">
      <alignment vertical="center" wrapText="1" readingOrder="1"/>
    </xf>
    <xf numFmtId="49" fontId="13" fillId="0" borderId="1" xfId="12" quotePrefix="1" applyNumberFormat="1" applyFont="1" applyFill="1" applyBorder="1" applyAlignment="1">
      <alignment horizontal="centerContinuous" vertical="center"/>
    </xf>
    <xf numFmtId="49" fontId="13" fillId="0" borderId="1" xfId="12" applyNumberFormat="1" applyFont="1" applyFill="1" applyBorder="1" applyAlignment="1">
      <alignment horizontal="centerContinuous" vertical="center"/>
    </xf>
    <xf numFmtId="0" fontId="18" fillId="3" borderId="1" xfId="12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vertical="center" wrapText="1" readingOrder="1"/>
    </xf>
    <xf numFmtId="3" fontId="18" fillId="3" borderId="45" xfId="12" applyNumberFormat="1" applyFont="1" applyFill="1" applyBorder="1" applyAlignment="1">
      <alignment horizontal="left" vertical="center" wrapText="1"/>
    </xf>
    <xf numFmtId="0" fontId="24" fillId="3" borderId="45" xfId="12" applyFont="1" applyFill="1" applyBorder="1" applyAlignment="1">
      <alignment vertical="center" wrapText="1"/>
    </xf>
    <xf numFmtId="0" fontId="24" fillId="3" borderId="5" xfId="12" applyFont="1" applyFill="1" applyBorder="1" applyAlignment="1">
      <alignment vertical="center" wrapText="1"/>
    </xf>
    <xf numFmtId="0" fontId="24" fillId="0" borderId="0" xfId="12" applyFont="1" applyFill="1" applyBorder="1" applyAlignment="1">
      <alignment wrapText="1"/>
    </xf>
    <xf numFmtId="0" fontId="18" fillId="3" borderId="2" xfId="0" applyFont="1" applyFill="1" applyBorder="1" applyAlignment="1">
      <alignment vertical="center" wrapText="1" readingOrder="1"/>
    </xf>
    <xf numFmtId="0" fontId="18" fillId="4" borderId="11" xfId="0" applyFont="1" applyFill="1" applyBorder="1" applyAlignment="1">
      <alignment vertical="center" wrapText="1" readingOrder="1"/>
    </xf>
    <xf numFmtId="0" fontId="18" fillId="4" borderId="7" xfId="0" applyFont="1" applyFill="1" applyBorder="1" applyAlignment="1">
      <alignment vertical="center" wrapText="1" readingOrder="1"/>
    </xf>
    <xf numFmtId="0" fontId="24" fillId="4" borderId="7" xfId="0" applyFont="1" applyFill="1" applyBorder="1" applyAlignment="1">
      <alignment wrapText="1"/>
    </xf>
    <xf numFmtId="0" fontId="24" fillId="4" borderId="9" xfId="0" applyFont="1" applyFill="1" applyBorder="1" applyAlignment="1">
      <alignment wrapText="1"/>
    </xf>
    <xf numFmtId="3" fontId="18" fillId="0" borderId="25" xfId="12" applyNumberFormat="1" applyFont="1" applyBorder="1" applyAlignment="1">
      <alignment horizontal="right" vertical="center" wrapText="1"/>
    </xf>
    <xf numFmtId="0" fontId="18" fillId="0" borderId="25" xfId="12" applyFont="1" applyBorder="1" applyAlignment="1">
      <alignment vertical="center" wrapText="1"/>
    </xf>
    <xf numFmtId="0" fontId="18" fillId="0" borderId="0" xfId="12" applyFont="1" applyBorder="1" applyAlignment="1">
      <alignment wrapText="1"/>
    </xf>
    <xf numFmtId="14" fontId="19" fillId="0" borderId="3" xfId="12" quotePrefix="1" applyNumberFormat="1" applyFont="1" applyBorder="1" applyAlignment="1">
      <alignment horizontal="left" wrapText="1"/>
    </xf>
    <xf numFmtId="0" fontId="24" fillId="4" borderId="6" xfId="0" applyFont="1" applyFill="1" applyBorder="1" applyAlignment="1">
      <alignment wrapText="1"/>
    </xf>
    <xf numFmtId="0" fontId="24" fillId="4" borderId="8" xfId="0" applyFont="1" applyFill="1" applyBorder="1" applyAlignment="1">
      <alignment wrapText="1"/>
    </xf>
    <xf numFmtId="0" fontId="18" fillId="4" borderId="10" xfId="0" applyFont="1" applyFill="1" applyBorder="1" applyAlignment="1">
      <alignment vertical="center" wrapText="1"/>
    </xf>
    <xf numFmtId="0" fontId="18" fillId="4" borderId="6" xfId="0" applyFont="1" applyFill="1" applyBorder="1" applyAlignment="1">
      <alignment vertical="center" wrapText="1"/>
    </xf>
    <xf numFmtId="164" fontId="22" fillId="0" borderId="25" xfId="1" applyNumberFormat="1" applyFont="1" applyBorder="1" applyAlignment="1">
      <alignment horizontal="right" vertical="center" wrapText="1"/>
    </xf>
    <xf numFmtId="0" fontId="21" fillId="0" borderId="6" xfId="0" applyFont="1" applyFill="1" applyBorder="1" applyAlignment="1">
      <alignment wrapText="1"/>
    </xf>
    <xf numFmtId="0" fontId="21" fillId="0" borderId="25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vertical="center"/>
    </xf>
    <xf numFmtId="14" fontId="21" fillId="0" borderId="6" xfId="12" applyNumberFormat="1" applyFont="1" applyBorder="1" applyAlignment="1">
      <alignment horizontal="left" vertical="center" wrapText="1"/>
    </xf>
    <xf numFmtId="3" fontId="21" fillId="0" borderId="6" xfId="12" applyNumberFormat="1" applyFont="1" applyBorder="1" applyAlignment="1">
      <alignment horizontal="right" vertical="center" wrapText="1"/>
    </xf>
    <xf numFmtId="0" fontId="21" fillId="0" borderId="0" xfId="12" applyFont="1" applyFill="1" applyBorder="1" applyAlignment="1">
      <alignment vertical="top" wrapText="1"/>
    </xf>
    <xf numFmtId="0" fontId="21" fillId="0" borderId="0" xfId="0" applyFont="1" applyFill="1"/>
    <xf numFmtId="0" fontId="18" fillId="0" borderId="19" xfId="12" applyFont="1" applyBorder="1" applyAlignment="1">
      <alignment vertical="center" wrapText="1"/>
    </xf>
    <xf numFmtId="0" fontId="18" fillId="0" borderId="0" xfId="12" applyFont="1" applyBorder="1" applyAlignment="1">
      <alignment vertical="top" wrapText="1"/>
    </xf>
    <xf numFmtId="43" fontId="18" fillId="0" borderId="26" xfId="1" applyFont="1" applyBorder="1" applyAlignment="1">
      <alignment wrapText="1"/>
    </xf>
    <xf numFmtId="0" fontId="19" fillId="0" borderId="25" xfId="12" applyFont="1" applyBorder="1" applyAlignment="1">
      <alignment wrapText="1"/>
    </xf>
    <xf numFmtId="43" fontId="22" fillId="0" borderId="25" xfId="1" applyFont="1" applyFill="1" applyBorder="1" applyAlignment="1">
      <alignment horizontal="right" vertical="center" wrapText="1"/>
    </xf>
    <xf numFmtId="0" fontId="19" fillId="0" borderId="6" xfId="12" applyFont="1" applyBorder="1" applyAlignment="1">
      <alignment vertical="center" wrapText="1"/>
    </xf>
    <xf numFmtId="0" fontId="19" fillId="0" borderId="25" xfId="12" applyFont="1" applyBorder="1" applyAlignment="1">
      <alignment vertical="center" wrapText="1"/>
    </xf>
    <xf numFmtId="0" fontId="19" fillId="0" borderId="8" xfId="12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41" fontId="22" fillId="0" borderId="25" xfId="1" applyNumberFormat="1" applyFont="1" applyFill="1" applyBorder="1" applyAlignment="1">
      <alignment vertical="center" wrapText="1"/>
    </xf>
    <xf numFmtId="0" fontId="21" fillId="0" borderId="6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14" fontId="21" fillId="0" borderId="12" xfId="0" quotePrefix="1" applyNumberFormat="1" applyFont="1" applyFill="1" applyBorder="1" applyAlignment="1">
      <alignment horizontal="left"/>
    </xf>
    <xf numFmtId="0" fontId="19" fillId="0" borderId="14" xfId="12" applyFont="1" applyFill="1" applyBorder="1" applyAlignment="1">
      <alignment horizontal="left" wrapText="1"/>
    </xf>
    <xf numFmtId="0" fontId="20" fillId="0" borderId="19" xfId="12" applyFont="1" applyBorder="1" applyAlignment="1">
      <alignment vertical="center" wrapText="1"/>
    </xf>
    <xf numFmtId="14" fontId="19" fillId="0" borderId="37" xfId="12" applyNumberFormat="1" applyFont="1" applyFill="1" applyBorder="1" applyAlignment="1">
      <alignment horizontal="left" wrapText="1"/>
    </xf>
    <xf numFmtId="1" fontId="20" fillId="0" borderId="38" xfId="0" applyNumberFormat="1" applyFont="1" applyFill="1" applyBorder="1"/>
    <xf numFmtId="14" fontId="19" fillId="0" borderId="55" xfId="12" applyNumberFormat="1" applyFont="1" applyFill="1" applyBorder="1" applyAlignment="1">
      <alignment horizontal="left" wrapText="1"/>
    </xf>
    <xf numFmtId="164" fontId="20" fillId="0" borderId="29" xfId="1" applyNumberFormat="1" applyFont="1" applyFill="1" applyBorder="1" applyAlignment="1">
      <alignment horizontal="right" wrapText="1"/>
    </xf>
    <xf numFmtId="0" fontId="21" fillId="0" borderId="56" xfId="0" applyFont="1" applyFill="1" applyBorder="1" applyAlignment="1">
      <alignment horizontal="left" wrapText="1"/>
    </xf>
    <xf numFmtId="0" fontId="21" fillId="0" borderId="78" xfId="0" applyFont="1" applyFill="1" applyBorder="1" applyAlignment="1">
      <alignment horizontal="left" wrapText="1"/>
    </xf>
    <xf numFmtId="0" fontId="21" fillId="0" borderId="79" xfId="0" applyFont="1" applyFill="1" applyBorder="1" applyAlignment="1">
      <alignment horizontal="left" wrapText="1"/>
    </xf>
    <xf numFmtId="3" fontId="20" fillId="0" borderId="29" xfId="12" applyNumberFormat="1" applyFont="1" applyFill="1" applyBorder="1" applyAlignment="1">
      <alignment horizontal="right" wrapText="1"/>
    </xf>
    <xf numFmtId="0" fontId="21" fillId="0" borderId="29" xfId="0" applyFont="1" applyFill="1" applyBorder="1" applyAlignment="1">
      <alignment horizontal="left" wrapText="1"/>
    </xf>
    <xf numFmtId="0" fontId="21" fillId="0" borderId="80" xfId="0" applyFont="1" applyFill="1" applyBorder="1" applyAlignment="1">
      <alignment horizontal="left" wrapText="1"/>
    </xf>
    <xf numFmtId="0" fontId="21" fillId="0" borderId="61" xfId="0" applyFont="1" applyFill="1" applyBorder="1" applyAlignment="1">
      <alignment horizontal="left" wrapText="1"/>
    </xf>
    <xf numFmtId="166" fontId="20" fillId="0" borderId="18" xfId="12" applyNumberFormat="1" applyFont="1" applyBorder="1" applyAlignment="1">
      <alignment horizontal="left" vertical="center" wrapText="1"/>
    </xf>
    <xf numFmtId="0" fontId="21" fillId="0" borderId="52" xfId="0" applyFont="1" applyFill="1" applyBorder="1" applyAlignment="1">
      <alignment wrapText="1"/>
    </xf>
    <xf numFmtId="0" fontId="19" fillId="0" borderId="38" xfId="12" applyFont="1" applyBorder="1" applyAlignment="1">
      <alignment horizontal="left" vertical="center" wrapText="1"/>
    </xf>
    <xf numFmtId="43" fontId="18" fillId="0" borderId="19" xfId="12" applyNumberFormat="1" applyFont="1" applyFill="1" applyBorder="1" applyAlignment="1">
      <alignment horizontal="right" vertical="center" wrapText="1"/>
    </xf>
    <xf numFmtId="164" fontId="19" fillId="0" borderId="25" xfId="1" applyNumberFormat="1" applyFont="1" applyFill="1" applyBorder="1" applyAlignment="1">
      <alignment horizontal="right" vertical="center" wrapText="1"/>
    </xf>
    <xf numFmtId="164" fontId="18" fillId="0" borderId="28" xfId="12" applyNumberFormat="1" applyFont="1" applyFill="1" applyBorder="1" applyAlignment="1">
      <alignment vertical="center" wrapText="1"/>
    </xf>
    <xf numFmtId="164" fontId="18" fillId="0" borderId="25" xfId="1" applyNumberFormat="1" applyFont="1" applyFill="1" applyBorder="1" applyAlignment="1">
      <alignment horizontal="right" vertical="center" wrapText="1"/>
    </xf>
    <xf numFmtId="0" fontId="19" fillId="0" borderId="9" xfId="12" applyFont="1" applyFill="1" applyBorder="1" applyAlignment="1">
      <alignment vertical="center" wrapText="1"/>
    </xf>
    <xf numFmtId="164" fontId="23" fillId="0" borderId="19" xfId="1" applyNumberFormat="1" applyFont="1" applyBorder="1" applyAlignment="1">
      <alignment vertical="center" wrapText="1"/>
    </xf>
    <xf numFmtId="164" fontId="23" fillId="0" borderId="25" xfId="1" applyNumberFormat="1" applyFont="1" applyBorder="1" applyAlignment="1">
      <alignment horizontal="right" vertical="center"/>
    </xf>
    <xf numFmtId="3" fontId="13" fillId="0" borderId="10" xfId="12" applyNumberFormat="1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 readingOrder="1"/>
    </xf>
    <xf numFmtId="0" fontId="0" fillId="0" borderId="6" xfId="0" applyFont="1" applyBorder="1" applyAlignment="1">
      <alignment horizontal="left" vertical="center" wrapText="1" readingOrder="1"/>
    </xf>
    <xf numFmtId="0" fontId="0" fillId="0" borderId="8" xfId="0" applyFont="1" applyBorder="1" applyAlignment="1">
      <alignment horizontal="left" vertical="center" wrapText="1" readingOrder="1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readingOrder="1"/>
    </xf>
    <xf numFmtId="0" fontId="0" fillId="0" borderId="6" xfId="0" applyBorder="1" applyAlignment="1">
      <alignment horizontal="left" vertical="center" readingOrder="1"/>
    </xf>
    <xf numFmtId="0" fontId="0" fillId="0" borderId="8" xfId="0" applyBorder="1" applyAlignment="1">
      <alignment horizontal="left" vertical="center" readingOrder="1"/>
    </xf>
    <xf numFmtId="3" fontId="13" fillId="0" borderId="16" xfId="12" applyNumberFormat="1" applyFont="1" applyFill="1" applyBorder="1" applyAlignment="1">
      <alignment horizontal="left" vertical="center" wrapText="1"/>
    </xf>
    <xf numFmtId="3" fontId="13" fillId="0" borderId="6" xfId="12" applyNumberFormat="1" applyFont="1" applyFill="1" applyBorder="1" applyAlignment="1">
      <alignment horizontal="left" vertical="center" wrapText="1"/>
    </xf>
    <xf numFmtId="3" fontId="13" fillId="0" borderId="7" xfId="12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</cellXfs>
  <cellStyles count="29">
    <cellStyle name="Comma" xfId="1" builtinId="3"/>
    <cellStyle name="Comma 2" xfId="13"/>
    <cellStyle name="Comma 3" xfId="22"/>
    <cellStyle name="Comma 4" xfId="20"/>
    <cellStyle name="Currency 2" xfId="14"/>
    <cellStyle name="Normal" xfId="0" builtinId="0"/>
    <cellStyle name="Normal 11" xfId="7"/>
    <cellStyle name="Normal 13 10" xfId="3"/>
    <cellStyle name="Normal 16 10" xfId="4"/>
    <cellStyle name="Normal 2" xfId="11"/>
    <cellStyle name="Normal 2 2" xfId="24"/>
    <cellStyle name="Normal 22" xfId="6"/>
    <cellStyle name="Normal 24" xfId="5"/>
    <cellStyle name="Normal 3" xfId="12"/>
    <cellStyle name="Normal 36" xfId="8"/>
    <cellStyle name="Normal 38" xfId="9"/>
    <cellStyle name="Normal 39" xfId="2"/>
    <cellStyle name="Normal 39 2" xfId="23"/>
    <cellStyle name="Normal 4" xfId="15"/>
    <cellStyle name="Normal 4 2" xfId="25"/>
    <cellStyle name="Normal 42" xfId="10"/>
    <cellStyle name="Normal 5" xfId="16"/>
    <cellStyle name="Normal 5 2" xfId="26"/>
    <cellStyle name="Normal 6" xfId="17"/>
    <cellStyle name="Normal 6 2" xfId="27"/>
    <cellStyle name="Normal 7" xfId="18"/>
    <cellStyle name="Normal 7 2" xfId="28"/>
    <cellStyle name="Normal 8" xfId="21"/>
    <cellStyle name="Normal 9" xfId="19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showGridLines="0" tabSelected="1" zoomScale="90" zoomScaleNormal="90" workbookViewId="0">
      <selection activeCell="C54" sqref="C54"/>
    </sheetView>
  </sheetViews>
  <sheetFormatPr defaultRowHeight="15" x14ac:dyDescent="0.2"/>
  <cols>
    <col min="1" max="1" width="19" customWidth="1"/>
    <col min="2" max="2" width="12.88671875" style="12" customWidth="1"/>
    <col min="3" max="3" width="64.77734375" customWidth="1"/>
    <col min="4" max="4" width="18.5546875" customWidth="1"/>
    <col min="5" max="5" width="24.5546875" bestFit="1" customWidth="1"/>
    <col min="6" max="6" width="24.77734375" customWidth="1"/>
    <col min="10" max="10" width="25.5546875" customWidth="1"/>
  </cols>
  <sheetData>
    <row r="1" spans="1:6" ht="31.5" x14ac:dyDescent="0.2">
      <c r="A1" s="316" t="s">
        <v>4</v>
      </c>
      <c r="B1" s="407" t="s">
        <v>143</v>
      </c>
      <c r="C1" s="408"/>
      <c r="D1" s="75"/>
      <c r="E1" s="76"/>
      <c r="F1" s="3"/>
    </row>
    <row r="2" spans="1:6" ht="31.5" x14ac:dyDescent="0.2">
      <c r="A2" s="83" t="s">
        <v>5</v>
      </c>
      <c r="B2" s="81" t="s">
        <v>3</v>
      </c>
      <c r="C2" s="262" t="s">
        <v>6</v>
      </c>
      <c r="D2" s="337" t="s">
        <v>145</v>
      </c>
      <c r="E2" s="338"/>
      <c r="F2" s="3"/>
    </row>
    <row r="3" spans="1:6" ht="27" customHeight="1" x14ac:dyDescent="0.2">
      <c r="A3" s="409" t="s">
        <v>77</v>
      </c>
      <c r="B3" s="410"/>
      <c r="C3" s="410"/>
      <c r="D3" s="410"/>
      <c r="E3" s="411"/>
      <c r="F3" s="3"/>
    </row>
    <row r="4" spans="1:6" s="258" customFormat="1" ht="30" x14ac:dyDescent="0.2">
      <c r="A4" s="339" t="s">
        <v>78</v>
      </c>
      <c r="B4" s="340" t="s">
        <v>79</v>
      </c>
      <c r="C4" s="341"/>
      <c r="D4" s="342"/>
      <c r="E4" s="343"/>
      <c r="F4" s="344"/>
    </row>
    <row r="5" spans="1:6" s="258" customFormat="1" ht="45" x14ac:dyDescent="0.25">
      <c r="A5" s="174" t="s">
        <v>1</v>
      </c>
      <c r="B5" s="350" t="s">
        <v>21</v>
      </c>
      <c r="C5" s="366" t="s">
        <v>18</v>
      </c>
      <c r="D5" s="366" t="s">
        <v>19</v>
      </c>
      <c r="E5" s="178" t="s">
        <v>9</v>
      </c>
      <c r="F5" s="352"/>
    </row>
    <row r="6" spans="1:6" s="1" customFormat="1" x14ac:dyDescent="0.2">
      <c r="A6" s="65"/>
      <c r="B6" s="70"/>
      <c r="C6" s="67"/>
      <c r="D6" s="47"/>
      <c r="E6" s="68"/>
      <c r="F6" s="11"/>
    </row>
    <row r="7" spans="1:6" x14ac:dyDescent="0.2">
      <c r="A7" s="37"/>
      <c r="B7" s="66"/>
      <c r="C7" s="36"/>
      <c r="D7" s="69"/>
      <c r="E7" s="42"/>
      <c r="F7" s="5"/>
    </row>
    <row r="8" spans="1:6" s="258" customFormat="1" x14ac:dyDescent="0.25">
      <c r="A8" s="245" t="s">
        <v>23</v>
      </c>
      <c r="B8" s="368">
        <f>SUM(B6:B7)</f>
        <v>0</v>
      </c>
      <c r="C8" s="251"/>
      <c r="D8" s="369"/>
      <c r="E8" s="248"/>
      <c r="F8" s="323"/>
    </row>
    <row r="9" spans="1:6" x14ac:dyDescent="0.2">
      <c r="A9" s="71"/>
      <c r="B9" s="72"/>
      <c r="C9" s="18"/>
      <c r="D9" s="18"/>
      <c r="E9" s="19"/>
      <c r="F9" s="5"/>
    </row>
    <row r="10" spans="1:6" s="258" customFormat="1" ht="30" x14ac:dyDescent="0.2">
      <c r="A10" s="339" t="s">
        <v>78</v>
      </c>
      <c r="B10" s="340" t="s">
        <v>81</v>
      </c>
      <c r="C10" s="340"/>
      <c r="D10" s="340"/>
      <c r="E10" s="345"/>
      <c r="F10" s="344"/>
    </row>
    <row r="11" spans="1:6" s="258" customFormat="1" ht="30" x14ac:dyDescent="0.2">
      <c r="A11" s="174" t="s">
        <v>1</v>
      </c>
      <c r="B11" s="350" t="s">
        <v>21</v>
      </c>
      <c r="C11" s="176" t="s">
        <v>17</v>
      </c>
      <c r="D11" s="351" t="s">
        <v>31</v>
      </c>
      <c r="E11" s="178" t="s">
        <v>9</v>
      </c>
      <c r="F11" s="367"/>
    </row>
    <row r="12" spans="1:6" s="1" customFormat="1" ht="15.75" x14ac:dyDescent="0.2">
      <c r="A12" s="50"/>
      <c r="B12" s="53"/>
      <c r="C12" s="82"/>
      <c r="D12" s="55"/>
      <c r="E12" s="64"/>
      <c r="F12" s="9"/>
    </row>
    <row r="13" spans="1:6" s="1" customFormat="1" x14ac:dyDescent="0.2">
      <c r="A13" s="50"/>
      <c r="B13" s="63"/>
      <c r="C13" s="54"/>
      <c r="D13" s="55"/>
      <c r="E13" s="56"/>
      <c r="F13" s="9"/>
    </row>
    <row r="14" spans="1:6" s="1" customFormat="1" hidden="1" x14ac:dyDescent="0.2">
      <c r="A14" s="50"/>
      <c r="B14" s="57"/>
      <c r="C14" s="58"/>
      <c r="D14" s="51"/>
      <c r="E14" s="52"/>
      <c r="F14" s="9"/>
    </row>
    <row r="15" spans="1:6" s="1" customFormat="1" hidden="1" x14ac:dyDescent="0.2">
      <c r="A15" s="38"/>
      <c r="B15" s="44"/>
      <c r="C15" s="58"/>
      <c r="D15" s="43"/>
      <c r="E15" s="41"/>
      <c r="F15" s="9"/>
    </row>
    <row r="16" spans="1:6" s="1" customFormat="1" hidden="1" x14ac:dyDescent="0.2">
      <c r="A16" s="46"/>
      <c r="B16" s="47"/>
      <c r="C16" s="49"/>
      <c r="D16" s="47"/>
      <c r="E16" s="48"/>
      <c r="F16" s="9"/>
    </row>
    <row r="17" spans="1:6" s="1" customFormat="1" hidden="1" x14ac:dyDescent="0.2">
      <c r="A17" s="59"/>
      <c r="B17" s="60"/>
      <c r="C17" s="61"/>
      <c r="D17" s="62"/>
      <c r="E17" s="45"/>
      <c r="F17" s="9"/>
    </row>
    <row r="18" spans="1:6" s="258" customFormat="1" x14ac:dyDescent="0.2">
      <c r="A18" s="245" t="s">
        <v>23</v>
      </c>
      <c r="B18" s="370">
        <f>SUM(B12:B17)</f>
        <v>0</v>
      </c>
      <c r="C18" s="371"/>
      <c r="D18" s="372"/>
      <c r="E18" s="373"/>
      <c r="F18" s="367"/>
    </row>
    <row r="19" spans="1:6" x14ac:dyDescent="0.2">
      <c r="A19" s="71"/>
      <c r="B19" s="72"/>
      <c r="C19" s="18"/>
      <c r="D19" s="18"/>
      <c r="E19" s="19"/>
      <c r="F19" s="2"/>
    </row>
    <row r="20" spans="1:6" s="258" customFormat="1" ht="49.5" customHeight="1" x14ac:dyDescent="0.2">
      <c r="A20" s="346" t="s">
        <v>80</v>
      </c>
      <c r="B20" s="347" t="s">
        <v>79</v>
      </c>
      <c r="C20" s="348"/>
      <c r="D20" s="348"/>
      <c r="E20" s="349"/>
      <c r="F20" s="344"/>
    </row>
    <row r="21" spans="1:6" s="258" customFormat="1" ht="30" x14ac:dyDescent="0.25">
      <c r="A21" s="174" t="s">
        <v>1</v>
      </c>
      <c r="B21" s="350" t="s">
        <v>21</v>
      </c>
      <c r="C21" s="176" t="s">
        <v>17</v>
      </c>
      <c r="D21" s="351" t="s">
        <v>31</v>
      </c>
      <c r="E21" s="178" t="s">
        <v>9</v>
      </c>
      <c r="F21" s="352"/>
    </row>
    <row r="22" spans="1:6" s="1" customFormat="1" x14ac:dyDescent="0.2">
      <c r="A22" s="87">
        <v>41838</v>
      </c>
      <c r="B22" s="88">
        <v>11</v>
      </c>
      <c r="C22" s="89" t="s">
        <v>37</v>
      </c>
      <c r="D22" s="90" t="s">
        <v>38</v>
      </c>
      <c r="E22" s="91" t="s">
        <v>24</v>
      </c>
      <c r="F22" s="11"/>
    </row>
    <row r="23" spans="1:6" s="1" customFormat="1" ht="28.5" x14ac:dyDescent="0.2">
      <c r="A23" s="92">
        <v>41841</v>
      </c>
      <c r="B23" s="93">
        <v>13</v>
      </c>
      <c r="C23" s="94" t="s">
        <v>182</v>
      </c>
      <c r="D23" s="95" t="s">
        <v>38</v>
      </c>
      <c r="E23" s="96" t="s">
        <v>27</v>
      </c>
      <c r="F23" s="11"/>
    </row>
    <row r="24" spans="1:6" s="1" customFormat="1" ht="28.5" x14ac:dyDescent="0.2">
      <c r="A24" s="97" t="s">
        <v>95</v>
      </c>
      <c r="B24" s="93">
        <v>25</v>
      </c>
      <c r="C24" s="98" t="s">
        <v>116</v>
      </c>
      <c r="D24" s="94" t="s">
        <v>38</v>
      </c>
      <c r="E24" s="96" t="s">
        <v>47</v>
      </c>
      <c r="F24" s="11"/>
    </row>
    <row r="25" spans="1:6" s="1" customFormat="1" x14ac:dyDescent="0.2">
      <c r="A25" s="99">
        <v>42055</v>
      </c>
      <c r="B25" s="100">
        <v>8</v>
      </c>
      <c r="C25" s="101" t="s">
        <v>183</v>
      </c>
      <c r="D25" s="100" t="s">
        <v>38</v>
      </c>
      <c r="E25" s="102" t="s">
        <v>47</v>
      </c>
      <c r="F25" s="11"/>
    </row>
    <row r="26" spans="1:6" s="1" customFormat="1" ht="28.5" x14ac:dyDescent="0.2">
      <c r="A26" s="103" t="s">
        <v>96</v>
      </c>
      <c r="B26" s="104">
        <v>48</v>
      </c>
      <c r="C26" s="105" t="s">
        <v>174</v>
      </c>
      <c r="D26" s="106" t="s">
        <v>38</v>
      </c>
      <c r="E26" s="107" t="s">
        <v>24</v>
      </c>
      <c r="F26" s="11"/>
    </row>
    <row r="27" spans="1:6" s="1" customFormat="1" x14ac:dyDescent="0.2">
      <c r="A27" s="103" t="s">
        <v>109</v>
      </c>
      <c r="B27" s="104">
        <v>32</v>
      </c>
      <c r="C27" s="108" t="s">
        <v>164</v>
      </c>
      <c r="D27" s="106" t="s">
        <v>38</v>
      </c>
      <c r="E27" s="107" t="s">
        <v>24</v>
      </c>
      <c r="F27" s="11"/>
    </row>
    <row r="28" spans="1:6" s="1" customFormat="1" x14ac:dyDescent="0.2">
      <c r="A28" s="353"/>
      <c r="B28" s="104"/>
      <c r="C28" s="108"/>
      <c r="D28" s="106"/>
      <c r="E28" s="107"/>
      <c r="F28" s="11"/>
    </row>
    <row r="29" spans="1:6" s="258" customFormat="1" x14ac:dyDescent="0.2">
      <c r="A29" s="374" t="s">
        <v>23</v>
      </c>
      <c r="B29" s="375">
        <f>SUM(B22:B27)</f>
        <v>137</v>
      </c>
      <c r="C29" s="376"/>
      <c r="D29" s="377"/>
      <c r="E29" s="378"/>
    </row>
    <row r="30" spans="1:6" x14ac:dyDescent="0.2">
      <c r="A30" s="71"/>
      <c r="B30" s="72"/>
      <c r="C30" s="18"/>
      <c r="D30" s="18"/>
      <c r="E30" s="19"/>
      <c r="F30" s="2"/>
    </row>
    <row r="31" spans="1:6" s="258" customFormat="1" ht="31.5" customHeight="1" x14ac:dyDescent="0.2">
      <c r="A31" s="356" t="s">
        <v>80</v>
      </c>
      <c r="B31" s="357" t="s">
        <v>82</v>
      </c>
      <c r="C31" s="354"/>
      <c r="D31" s="354"/>
      <c r="E31" s="355"/>
      <c r="F31" s="344"/>
    </row>
    <row r="32" spans="1:6" s="258" customFormat="1" ht="30" x14ac:dyDescent="0.25">
      <c r="A32" s="174" t="s">
        <v>1</v>
      </c>
      <c r="B32" s="350" t="s">
        <v>21</v>
      </c>
      <c r="C32" s="176" t="s">
        <v>17</v>
      </c>
      <c r="D32" s="351" t="s">
        <v>31</v>
      </c>
      <c r="E32" s="178" t="s">
        <v>9</v>
      </c>
      <c r="F32" s="352"/>
    </row>
    <row r="33" spans="1:6" s="1" customFormat="1" x14ac:dyDescent="0.2">
      <c r="A33" s="109">
        <v>41838</v>
      </c>
      <c r="B33" s="110">
        <v>442</v>
      </c>
      <c r="C33" s="111" t="s">
        <v>118</v>
      </c>
      <c r="D33" s="112" t="s">
        <v>26</v>
      </c>
      <c r="E33" s="113" t="s">
        <v>32</v>
      </c>
      <c r="F33" s="11"/>
    </row>
    <row r="34" spans="1:6" s="1" customFormat="1" ht="28.5" x14ac:dyDescent="0.2">
      <c r="A34" s="114">
        <v>41841</v>
      </c>
      <c r="B34" s="115">
        <v>459</v>
      </c>
      <c r="C34" s="116" t="s">
        <v>184</v>
      </c>
      <c r="D34" s="116" t="s">
        <v>26</v>
      </c>
      <c r="E34" s="117" t="s">
        <v>76</v>
      </c>
      <c r="F34" s="11"/>
    </row>
    <row r="35" spans="1:6" s="1" customFormat="1" x14ac:dyDescent="0.2">
      <c r="A35" s="118" t="s">
        <v>102</v>
      </c>
      <c r="B35" s="119">
        <v>451</v>
      </c>
      <c r="C35" s="120" t="s">
        <v>119</v>
      </c>
      <c r="D35" s="120" t="s">
        <v>26</v>
      </c>
      <c r="E35" s="121" t="s">
        <v>32</v>
      </c>
      <c r="F35" s="11"/>
    </row>
    <row r="36" spans="1:6" s="1" customFormat="1" ht="28.5" x14ac:dyDescent="0.2">
      <c r="A36" s="118" t="s">
        <v>102</v>
      </c>
      <c r="B36" s="119">
        <v>79</v>
      </c>
      <c r="C36" s="120" t="s">
        <v>171</v>
      </c>
      <c r="D36" s="120" t="s">
        <v>39</v>
      </c>
      <c r="E36" s="121" t="s">
        <v>24</v>
      </c>
      <c r="F36" s="11"/>
    </row>
    <row r="37" spans="1:6" s="1" customFormat="1" x14ac:dyDescent="0.2">
      <c r="A37" s="118" t="s">
        <v>102</v>
      </c>
      <c r="B37" s="119">
        <v>142</v>
      </c>
      <c r="C37" s="120" t="s">
        <v>170</v>
      </c>
      <c r="D37" s="120" t="s">
        <v>40</v>
      </c>
      <c r="E37" s="121" t="s">
        <v>24</v>
      </c>
      <c r="F37" s="11"/>
    </row>
    <row r="38" spans="1:6" s="1" customFormat="1" x14ac:dyDescent="0.2">
      <c r="A38" s="118" t="s">
        <v>102</v>
      </c>
      <c r="B38" s="119">
        <v>215</v>
      </c>
      <c r="C38" s="120" t="s">
        <v>170</v>
      </c>
      <c r="D38" s="120" t="s">
        <v>41</v>
      </c>
      <c r="E38" s="121" t="s">
        <v>24</v>
      </c>
      <c r="F38" s="11"/>
    </row>
    <row r="39" spans="1:6" s="1" customFormat="1" x14ac:dyDescent="0.2">
      <c r="A39" s="122" t="s">
        <v>103</v>
      </c>
      <c r="B39" s="123">
        <v>15</v>
      </c>
      <c r="C39" s="120" t="s">
        <v>152</v>
      </c>
      <c r="D39" s="124" t="s">
        <v>39</v>
      </c>
      <c r="E39" s="125" t="s">
        <v>10</v>
      </c>
      <c r="F39" s="11"/>
    </row>
    <row r="40" spans="1:6" s="1" customFormat="1" ht="28.5" x14ac:dyDescent="0.2">
      <c r="A40" s="126">
        <v>41878</v>
      </c>
      <c r="B40" s="119">
        <v>482</v>
      </c>
      <c r="C40" s="120" t="s">
        <v>120</v>
      </c>
      <c r="D40" s="120" t="s">
        <v>26</v>
      </c>
      <c r="E40" s="121" t="s">
        <v>32</v>
      </c>
      <c r="F40" s="11"/>
    </row>
    <row r="41" spans="1:6" s="1" customFormat="1" ht="28.5" x14ac:dyDescent="0.2">
      <c r="A41" s="127">
        <v>41878</v>
      </c>
      <c r="B41" s="128">
        <v>224</v>
      </c>
      <c r="C41" s="120" t="s">
        <v>121</v>
      </c>
      <c r="D41" s="129" t="s">
        <v>41</v>
      </c>
      <c r="E41" s="130" t="s">
        <v>24</v>
      </c>
      <c r="F41" s="11"/>
    </row>
    <row r="42" spans="1:6" s="1" customFormat="1" ht="28.5" x14ac:dyDescent="0.2">
      <c r="A42" s="127">
        <v>41878</v>
      </c>
      <c r="B42" s="128">
        <v>44</v>
      </c>
      <c r="C42" s="120" t="s">
        <v>121</v>
      </c>
      <c r="D42" s="129" t="s">
        <v>40</v>
      </c>
      <c r="E42" s="130" t="s">
        <v>24</v>
      </c>
      <c r="F42" s="11"/>
    </row>
    <row r="43" spans="1:6" s="1" customFormat="1" ht="28.5" x14ac:dyDescent="0.2">
      <c r="A43" s="127">
        <v>41878</v>
      </c>
      <c r="B43" s="128">
        <v>116</v>
      </c>
      <c r="C43" s="120" t="s">
        <v>122</v>
      </c>
      <c r="D43" s="129" t="s">
        <v>45</v>
      </c>
      <c r="E43" s="130" t="s">
        <v>24</v>
      </c>
      <c r="F43" s="11"/>
    </row>
    <row r="44" spans="1:6" s="1" customFormat="1" x14ac:dyDescent="0.2">
      <c r="A44" s="127">
        <v>41878</v>
      </c>
      <c r="B44" s="128">
        <v>40</v>
      </c>
      <c r="C44" s="131" t="s">
        <v>123</v>
      </c>
      <c r="D44" s="132" t="s">
        <v>46</v>
      </c>
      <c r="E44" s="133" t="s">
        <v>24</v>
      </c>
      <c r="F44" s="11"/>
    </row>
    <row r="45" spans="1:6" s="1" customFormat="1" x14ac:dyDescent="0.2">
      <c r="A45" s="126">
        <v>41894</v>
      </c>
      <c r="B45" s="119">
        <v>1057</v>
      </c>
      <c r="C45" s="120" t="s">
        <v>124</v>
      </c>
      <c r="D45" s="120" t="s">
        <v>26</v>
      </c>
      <c r="E45" s="121" t="s">
        <v>42</v>
      </c>
      <c r="F45" s="11"/>
    </row>
    <row r="46" spans="1:6" s="1" customFormat="1" ht="28.5" x14ac:dyDescent="0.2">
      <c r="A46" s="127">
        <v>41894</v>
      </c>
      <c r="B46" s="128">
        <v>50</v>
      </c>
      <c r="C46" s="120" t="s">
        <v>125</v>
      </c>
      <c r="D46" s="132" t="s">
        <v>39</v>
      </c>
      <c r="E46" s="133" t="s">
        <v>10</v>
      </c>
      <c r="F46" s="11"/>
    </row>
    <row r="47" spans="1:6" s="1" customFormat="1" ht="28.5" x14ac:dyDescent="0.2">
      <c r="A47" s="134">
        <v>41894</v>
      </c>
      <c r="B47" s="135">
        <v>54</v>
      </c>
      <c r="C47" s="120" t="s">
        <v>125</v>
      </c>
      <c r="D47" s="136" t="s">
        <v>39</v>
      </c>
      <c r="E47" s="125" t="s">
        <v>52</v>
      </c>
      <c r="F47" s="11"/>
    </row>
    <row r="48" spans="1:6" s="79" customFormat="1" x14ac:dyDescent="0.2">
      <c r="A48" s="388">
        <v>41898</v>
      </c>
      <c r="B48" s="389">
        <v>556</v>
      </c>
      <c r="C48" s="390" t="s">
        <v>155</v>
      </c>
      <c r="D48" s="391" t="s">
        <v>26</v>
      </c>
      <c r="E48" s="392" t="s">
        <v>72</v>
      </c>
      <c r="F48" s="78"/>
    </row>
    <row r="49" spans="1:10" s="79" customFormat="1" x14ac:dyDescent="0.2">
      <c r="A49" s="137">
        <v>41898</v>
      </c>
      <c r="B49" s="393">
        <v>78</v>
      </c>
      <c r="C49" s="394" t="s">
        <v>156</v>
      </c>
      <c r="D49" s="395" t="s">
        <v>39</v>
      </c>
      <c r="E49" s="396" t="s">
        <v>47</v>
      </c>
      <c r="F49" s="78"/>
    </row>
    <row r="50" spans="1:10" s="1" customFormat="1" x14ac:dyDescent="0.2">
      <c r="A50" s="138" t="s">
        <v>104</v>
      </c>
      <c r="B50" s="139">
        <v>16</v>
      </c>
      <c r="C50" s="120" t="s">
        <v>159</v>
      </c>
      <c r="D50" s="124" t="s">
        <v>39</v>
      </c>
      <c r="E50" s="125" t="s">
        <v>10</v>
      </c>
      <c r="F50" s="11"/>
    </row>
    <row r="51" spans="1:10" s="1" customFormat="1" x14ac:dyDescent="0.2">
      <c r="A51" s="140" t="s">
        <v>94</v>
      </c>
      <c r="B51" s="141">
        <v>442</v>
      </c>
      <c r="C51" s="142" t="s">
        <v>126</v>
      </c>
      <c r="D51" s="143" t="s">
        <v>26</v>
      </c>
      <c r="E51" s="144" t="s">
        <v>72</v>
      </c>
      <c r="F51" s="11"/>
    </row>
    <row r="52" spans="1:10" s="79" customFormat="1" ht="28.5" x14ac:dyDescent="0.2">
      <c r="A52" s="138" t="s">
        <v>94</v>
      </c>
      <c r="B52" s="145">
        <v>76</v>
      </c>
      <c r="C52" s="120" t="s">
        <v>59</v>
      </c>
      <c r="D52" s="136" t="s">
        <v>39</v>
      </c>
      <c r="E52" s="125" t="s">
        <v>47</v>
      </c>
      <c r="F52" s="78"/>
    </row>
    <row r="53" spans="1:10" s="1" customFormat="1" x14ac:dyDescent="0.2">
      <c r="A53" s="134">
        <v>41929</v>
      </c>
      <c r="B53" s="135">
        <v>564</v>
      </c>
      <c r="C53" s="120" t="s">
        <v>87</v>
      </c>
      <c r="D53" s="136" t="s">
        <v>26</v>
      </c>
      <c r="E53" s="125" t="s">
        <v>73</v>
      </c>
      <c r="F53" s="11"/>
    </row>
    <row r="54" spans="1:10" s="1" customFormat="1" x14ac:dyDescent="0.2">
      <c r="A54" s="138" t="s">
        <v>105</v>
      </c>
      <c r="B54" s="135">
        <v>530</v>
      </c>
      <c r="C54" s="120" t="s">
        <v>151</v>
      </c>
      <c r="D54" s="136" t="s">
        <v>26</v>
      </c>
      <c r="E54" s="125" t="s">
        <v>74</v>
      </c>
      <c r="F54" s="11"/>
    </row>
    <row r="55" spans="1:10" s="79" customFormat="1" ht="15" customHeight="1" x14ac:dyDescent="0.2">
      <c r="A55" s="138" t="s">
        <v>105</v>
      </c>
      <c r="B55" s="146">
        <v>74</v>
      </c>
      <c r="C55" s="120" t="s">
        <v>150</v>
      </c>
      <c r="D55" s="120" t="s">
        <v>45</v>
      </c>
      <c r="E55" s="125" t="s">
        <v>53</v>
      </c>
      <c r="F55" s="78"/>
    </row>
    <row r="56" spans="1:10" s="1" customFormat="1" x14ac:dyDescent="0.2">
      <c r="A56" s="134">
        <v>41956</v>
      </c>
      <c r="B56" s="135">
        <v>384</v>
      </c>
      <c r="C56" s="120" t="s">
        <v>149</v>
      </c>
      <c r="D56" s="136" t="s">
        <v>26</v>
      </c>
      <c r="E56" s="125" t="s">
        <v>72</v>
      </c>
      <c r="F56" s="11"/>
    </row>
    <row r="57" spans="1:10" s="1" customFormat="1" ht="28.5" x14ac:dyDescent="0.2">
      <c r="A57" s="134">
        <v>41956</v>
      </c>
      <c r="B57" s="135">
        <v>39</v>
      </c>
      <c r="C57" s="120" t="s">
        <v>59</v>
      </c>
      <c r="D57" s="136" t="s">
        <v>39</v>
      </c>
      <c r="E57" s="125" t="s">
        <v>47</v>
      </c>
      <c r="F57" s="11"/>
    </row>
    <row r="58" spans="1:10" s="79" customFormat="1" x14ac:dyDescent="0.2">
      <c r="A58" s="134">
        <v>41964</v>
      </c>
      <c r="B58" s="145">
        <v>650</v>
      </c>
      <c r="C58" s="120" t="s">
        <v>54</v>
      </c>
      <c r="D58" s="136" t="s">
        <v>26</v>
      </c>
      <c r="E58" s="125" t="s">
        <v>75</v>
      </c>
      <c r="F58" s="78"/>
    </row>
    <row r="59" spans="1:10" s="79" customFormat="1" x14ac:dyDescent="0.2">
      <c r="A59" s="134">
        <v>41964</v>
      </c>
      <c r="B59" s="145">
        <v>90</v>
      </c>
      <c r="C59" s="120" t="s">
        <v>60</v>
      </c>
      <c r="D59" s="136" t="s">
        <v>39</v>
      </c>
      <c r="E59" s="125" t="s">
        <v>55</v>
      </c>
      <c r="F59" s="78"/>
    </row>
    <row r="60" spans="1:10" s="79" customFormat="1" x14ac:dyDescent="0.2">
      <c r="A60" s="134">
        <v>41968</v>
      </c>
      <c r="B60" s="145">
        <v>11</v>
      </c>
      <c r="C60" s="120" t="s">
        <v>56</v>
      </c>
      <c r="D60" s="136" t="s">
        <v>39</v>
      </c>
      <c r="E60" s="125" t="s">
        <v>57</v>
      </c>
      <c r="F60" s="78"/>
    </row>
    <row r="61" spans="1:10" s="79" customFormat="1" x14ac:dyDescent="0.2">
      <c r="A61" s="134">
        <v>41968</v>
      </c>
      <c r="B61" s="147">
        <v>35</v>
      </c>
      <c r="C61" s="120" t="s">
        <v>181</v>
      </c>
      <c r="D61" s="136" t="s">
        <v>39</v>
      </c>
      <c r="E61" s="125" t="s">
        <v>10</v>
      </c>
      <c r="F61" s="78"/>
      <c r="J61" s="120"/>
    </row>
    <row r="62" spans="1:10" s="79" customFormat="1" x14ac:dyDescent="0.2">
      <c r="A62" s="134">
        <v>41970</v>
      </c>
      <c r="B62" s="145">
        <v>472</v>
      </c>
      <c r="C62" s="120" t="s">
        <v>127</v>
      </c>
      <c r="D62" s="136" t="s">
        <v>26</v>
      </c>
      <c r="E62" s="125" t="s">
        <v>72</v>
      </c>
      <c r="F62" s="78"/>
    </row>
    <row r="63" spans="1:10" s="79" customFormat="1" x14ac:dyDescent="0.2">
      <c r="A63" s="138" t="s">
        <v>106</v>
      </c>
      <c r="B63" s="145">
        <v>500</v>
      </c>
      <c r="C63" s="120" t="s">
        <v>128</v>
      </c>
      <c r="D63" s="136" t="s">
        <v>26</v>
      </c>
      <c r="E63" s="125" t="s">
        <v>72</v>
      </c>
      <c r="F63" s="78"/>
    </row>
    <row r="64" spans="1:10" s="79" customFormat="1" x14ac:dyDescent="0.2">
      <c r="A64" s="138" t="s">
        <v>106</v>
      </c>
      <c r="B64" s="145">
        <v>172</v>
      </c>
      <c r="C64" s="120" t="s">
        <v>129</v>
      </c>
      <c r="D64" s="136" t="s">
        <v>41</v>
      </c>
      <c r="E64" s="125" t="s">
        <v>47</v>
      </c>
      <c r="F64" s="78"/>
    </row>
    <row r="65" spans="1:6" s="79" customFormat="1" x14ac:dyDescent="0.2">
      <c r="A65" s="138" t="s">
        <v>106</v>
      </c>
      <c r="B65" s="145">
        <v>171</v>
      </c>
      <c r="C65" s="120" t="s">
        <v>148</v>
      </c>
      <c r="D65" s="136" t="s">
        <v>39</v>
      </c>
      <c r="E65" s="125" t="s">
        <v>47</v>
      </c>
      <c r="F65" s="78"/>
    </row>
    <row r="66" spans="1:6" s="79" customFormat="1" x14ac:dyDescent="0.2">
      <c r="A66" s="148" t="s">
        <v>95</v>
      </c>
      <c r="B66" s="147">
        <v>32</v>
      </c>
      <c r="C66" s="120" t="s">
        <v>134</v>
      </c>
      <c r="D66" s="149" t="s">
        <v>39</v>
      </c>
      <c r="E66" s="150" t="s">
        <v>10</v>
      </c>
      <c r="F66" s="78"/>
    </row>
    <row r="67" spans="1:6" s="79" customFormat="1" x14ac:dyDescent="0.2">
      <c r="A67" s="151" t="s">
        <v>107</v>
      </c>
      <c r="B67" s="147">
        <v>32</v>
      </c>
      <c r="C67" s="120" t="s">
        <v>61</v>
      </c>
      <c r="D67" s="149" t="s">
        <v>39</v>
      </c>
      <c r="E67" s="150" t="s">
        <v>10</v>
      </c>
      <c r="F67" s="78"/>
    </row>
    <row r="68" spans="1:6" s="1" customFormat="1" x14ac:dyDescent="0.2">
      <c r="A68" s="134">
        <v>42055</v>
      </c>
      <c r="B68" s="145">
        <v>252</v>
      </c>
      <c r="C68" s="120" t="s">
        <v>126</v>
      </c>
      <c r="D68" s="136" t="s">
        <v>26</v>
      </c>
      <c r="E68" s="150" t="s">
        <v>72</v>
      </c>
      <c r="F68" s="11"/>
    </row>
    <row r="69" spans="1:6" s="1" customFormat="1" x14ac:dyDescent="0.2">
      <c r="A69" s="134">
        <v>42055</v>
      </c>
      <c r="B69" s="145">
        <v>44</v>
      </c>
      <c r="C69" s="120" t="s">
        <v>88</v>
      </c>
      <c r="D69" s="136" t="s">
        <v>63</v>
      </c>
      <c r="E69" s="152" t="s">
        <v>47</v>
      </c>
      <c r="F69" s="11"/>
    </row>
    <row r="70" spans="1:6" s="79" customFormat="1" ht="28.5" x14ac:dyDescent="0.2">
      <c r="A70" s="153">
        <v>42055</v>
      </c>
      <c r="B70" s="154">
        <v>76</v>
      </c>
      <c r="C70" s="155" t="s">
        <v>59</v>
      </c>
      <c r="D70" s="156" t="s">
        <v>39</v>
      </c>
      <c r="E70" s="157" t="s">
        <v>47</v>
      </c>
      <c r="F70" s="78"/>
    </row>
    <row r="71" spans="1:6" s="1" customFormat="1" ht="28.5" x14ac:dyDescent="0.2">
      <c r="A71" s="138" t="s">
        <v>96</v>
      </c>
      <c r="B71" s="146">
        <v>394</v>
      </c>
      <c r="C71" s="120" t="s">
        <v>172</v>
      </c>
      <c r="D71" s="136" t="s">
        <v>26</v>
      </c>
      <c r="E71" s="125" t="s">
        <v>32</v>
      </c>
      <c r="F71" s="11"/>
    </row>
    <row r="72" spans="1:6" s="1" customFormat="1" x14ac:dyDescent="0.2">
      <c r="A72" s="158">
        <v>42087</v>
      </c>
      <c r="B72" s="159">
        <v>394</v>
      </c>
      <c r="C72" s="160" t="s">
        <v>175</v>
      </c>
      <c r="D72" s="156" t="s">
        <v>26</v>
      </c>
      <c r="E72" s="161" t="s">
        <v>72</v>
      </c>
      <c r="F72" s="11"/>
    </row>
    <row r="73" spans="1:6" s="1" customFormat="1" x14ac:dyDescent="0.2">
      <c r="A73" s="158">
        <v>42094</v>
      </c>
      <c r="B73" s="159">
        <v>327</v>
      </c>
      <c r="C73" s="160" t="s">
        <v>176</v>
      </c>
      <c r="D73" s="156" t="s">
        <v>26</v>
      </c>
      <c r="E73" s="161" t="s">
        <v>72</v>
      </c>
      <c r="F73" s="11"/>
    </row>
    <row r="74" spans="1:6" s="1" customFormat="1" x14ac:dyDescent="0.2">
      <c r="A74" s="162">
        <v>42094</v>
      </c>
      <c r="B74" s="163">
        <v>74</v>
      </c>
      <c r="C74" s="160" t="s">
        <v>177</v>
      </c>
      <c r="D74" s="164" t="s">
        <v>66</v>
      </c>
      <c r="E74" s="165" t="s">
        <v>47</v>
      </c>
      <c r="F74" s="11"/>
    </row>
    <row r="75" spans="1:6" s="1" customFormat="1" x14ac:dyDescent="0.2">
      <c r="A75" s="166" t="s">
        <v>97</v>
      </c>
      <c r="B75" s="159">
        <v>328</v>
      </c>
      <c r="C75" s="160" t="s">
        <v>135</v>
      </c>
      <c r="D75" s="156" t="s">
        <v>26</v>
      </c>
      <c r="E75" s="161" t="s">
        <v>32</v>
      </c>
      <c r="F75" s="11"/>
    </row>
    <row r="76" spans="1:6" s="1" customFormat="1" x14ac:dyDescent="0.2">
      <c r="A76" s="166" t="s">
        <v>98</v>
      </c>
      <c r="B76" s="159">
        <v>472</v>
      </c>
      <c r="C76" s="160" t="s">
        <v>178</v>
      </c>
      <c r="D76" s="156" t="s">
        <v>26</v>
      </c>
      <c r="E76" s="161" t="s">
        <v>32</v>
      </c>
      <c r="F76" s="11"/>
    </row>
    <row r="77" spans="1:6" s="1" customFormat="1" x14ac:dyDescent="0.2">
      <c r="A77" s="151" t="s">
        <v>98</v>
      </c>
      <c r="B77" s="163">
        <v>92</v>
      </c>
      <c r="C77" s="160" t="s">
        <v>69</v>
      </c>
      <c r="D77" s="164" t="s">
        <v>39</v>
      </c>
      <c r="E77" s="167" t="s">
        <v>24</v>
      </c>
      <c r="F77" s="11"/>
    </row>
    <row r="78" spans="1:6" s="1" customFormat="1" x14ac:dyDescent="0.2">
      <c r="A78" s="158">
        <v>42109</v>
      </c>
      <c r="B78" s="159">
        <v>434</v>
      </c>
      <c r="C78" s="160" t="s">
        <v>130</v>
      </c>
      <c r="D78" s="156" t="s">
        <v>26</v>
      </c>
      <c r="E78" s="161" t="s">
        <v>32</v>
      </c>
      <c r="F78" s="11"/>
    </row>
    <row r="79" spans="1:6" s="1" customFormat="1" x14ac:dyDescent="0.2">
      <c r="A79" s="162">
        <v>42109</v>
      </c>
      <c r="B79" s="163">
        <v>77</v>
      </c>
      <c r="C79" s="160" t="s">
        <v>131</v>
      </c>
      <c r="D79" s="168" t="s">
        <v>39</v>
      </c>
      <c r="E79" s="165" t="s">
        <v>10</v>
      </c>
      <c r="F79" s="11"/>
    </row>
    <row r="80" spans="1:6" s="1" customFormat="1" ht="28.5" x14ac:dyDescent="0.2">
      <c r="A80" s="162">
        <v>42110</v>
      </c>
      <c r="B80" s="163">
        <v>14</v>
      </c>
      <c r="C80" s="160" t="s">
        <v>67</v>
      </c>
      <c r="D80" s="164" t="s">
        <v>39</v>
      </c>
      <c r="E80" s="165" t="s">
        <v>10</v>
      </c>
      <c r="F80" s="11"/>
    </row>
    <row r="81" spans="1:6" s="1" customFormat="1" x14ac:dyDescent="0.2">
      <c r="A81" s="162">
        <v>42116</v>
      </c>
      <c r="B81" s="163">
        <v>16</v>
      </c>
      <c r="C81" s="160" t="s">
        <v>146</v>
      </c>
      <c r="D81" s="164" t="s">
        <v>39</v>
      </c>
      <c r="E81" s="165" t="s">
        <v>10</v>
      </c>
      <c r="F81" s="11"/>
    </row>
    <row r="82" spans="1:6" s="1" customFormat="1" x14ac:dyDescent="0.2">
      <c r="A82" s="151" t="s">
        <v>108</v>
      </c>
      <c r="B82" s="163">
        <v>192</v>
      </c>
      <c r="C82" s="160" t="s">
        <v>126</v>
      </c>
      <c r="D82" s="164" t="s">
        <v>26</v>
      </c>
      <c r="E82" s="167" t="s">
        <v>72</v>
      </c>
      <c r="F82" s="11"/>
    </row>
    <row r="83" spans="1:6" s="1" customFormat="1" ht="28.5" x14ac:dyDescent="0.2">
      <c r="A83" s="151" t="s">
        <v>108</v>
      </c>
      <c r="B83" s="169">
        <v>85</v>
      </c>
      <c r="C83" s="160" t="s">
        <v>132</v>
      </c>
      <c r="D83" s="164" t="s">
        <v>39</v>
      </c>
      <c r="E83" s="167" t="s">
        <v>47</v>
      </c>
      <c r="F83" s="11"/>
    </row>
    <row r="84" spans="1:6" s="1" customFormat="1" x14ac:dyDescent="0.2">
      <c r="A84" s="158">
        <v>42151</v>
      </c>
      <c r="B84" s="170">
        <v>328</v>
      </c>
      <c r="C84" s="160" t="s">
        <v>68</v>
      </c>
      <c r="D84" s="164" t="s">
        <v>26</v>
      </c>
      <c r="E84" s="167" t="s">
        <v>72</v>
      </c>
      <c r="F84" s="11"/>
    </row>
    <row r="85" spans="1:6" s="1" customFormat="1" x14ac:dyDescent="0.2">
      <c r="A85" s="171" t="s">
        <v>109</v>
      </c>
      <c r="B85" s="172">
        <f>320+8</f>
        <v>328</v>
      </c>
      <c r="C85" s="160" t="s">
        <v>179</v>
      </c>
      <c r="D85" s="164" t="s">
        <v>26</v>
      </c>
      <c r="E85" s="167" t="s">
        <v>32</v>
      </c>
      <c r="F85" s="11"/>
    </row>
    <row r="86" spans="1:6" s="1" customFormat="1" x14ac:dyDescent="0.2">
      <c r="A86" s="171" t="s">
        <v>110</v>
      </c>
      <c r="B86" s="172">
        <f>298+16</f>
        <v>314</v>
      </c>
      <c r="C86" s="160" t="s">
        <v>180</v>
      </c>
      <c r="D86" s="164" t="s">
        <v>26</v>
      </c>
      <c r="E86" s="167" t="s">
        <v>72</v>
      </c>
      <c r="F86" s="11"/>
    </row>
    <row r="87" spans="1:6" s="1" customFormat="1" x14ac:dyDescent="0.2">
      <c r="A87" s="137">
        <v>42167</v>
      </c>
      <c r="B87" s="172">
        <f>347+16</f>
        <v>363</v>
      </c>
      <c r="C87" s="108" t="s">
        <v>179</v>
      </c>
      <c r="D87" s="164" t="s">
        <v>26</v>
      </c>
      <c r="E87" s="167" t="s">
        <v>32</v>
      </c>
      <c r="F87" s="11"/>
    </row>
    <row r="88" spans="1:6" s="1" customFormat="1" x14ac:dyDescent="0.2">
      <c r="A88" s="137">
        <v>42173</v>
      </c>
      <c r="B88" s="172">
        <v>29</v>
      </c>
      <c r="C88" s="108" t="s">
        <v>133</v>
      </c>
      <c r="D88" s="164" t="s">
        <v>39</v>
      </c>
      <c r="E88" s="167" t="s">
        <v>10</v>
      </c>
      <c r="F88" s="11"/>
    </row>
    <row r="89" spans="1:6" s="1" customFormat="1" x14ac:dyDescent="0.2">
      <c r="A89" s="137" t="s">
        <v>89</v>
      </c>
      <c r="B89" s="172">
        <v>211</v>
      </c>
      <c r="C89" s="108" t="s">
        <v>126</v>
      </c>
      <c r="D89" s="164" t="s">
        <v>26</v>
      </c>
      <c r="E89" s="167" t="s">
        <v>72</v>
      </c>
      <c r="F89" s="11"/>
    </row>
    <row r="90" spans="1:6" s="1" customFormat="1" x14ac:dyDescent="0.2">
      <c r="A90" s="137"/>
      <c r="B90" s="172"/>
      <c r="C90" s="108"/>
      <c r="D90" s="164"/>
      <c r="E90" s="167"/>
      <c r="F90" s="11"/>
    </row>
    <row r="91" spans="1:6" s="258" customFormat="1" x14ac:dyDescent="0.25">
      <c r="A91" s="245" t="s">
        <v>23</v>
      </c>
      <c r="B91" s="358">
        <f>SUM(B33:B89)</f>
        <v>13638</v>
      </c>
      <c r="C91" s="359"/>
      <c r="D91" s="360"/>
      <c r="E91" s="361"/>
      <c r="F91" s="352"/>
    </row>
    <row r="92" spans="1:6" s="258" customFormat="1" x14ac:dyDescent="0.25">
      <c r="A92" s="362"/>
      <c r="B92" s="363"/>
      <c r="C92" s="359"/>
      <c r="D92" s="360"/>
      <c r="E92" s="361"/>
      <c r="F92" s="352"/>
    </row>
    <row r="93" spans="1:6" s="365" customFormat="1" x14ac:dyDescent="0.2">
      <c r="A93" s="312" t="s">
        <v>16</v>
      </c>
      <c r="B93" s="358">
        <f>B8+B18+B29+B91</f>
        <v>13775</v>
      </c>
      <c r="C93" s="359"/>
      <c r="D93" s="360"/>
      <c r="E93" s="361"/>
      <c r="F93" s="364"/>
    </row>
    <row r="94" spans="1:6" x14ac:dyDescent="0.2">
      <c r="A94" s="39"/>
      <c r="B94" s="34"/>
      <c r="C94" s="40"/>
      <c r="D94" s="40"/>
      <c r="E94" s="40"/>
    </row>
    <row r="95" spans="1:6" x14ac:dyDescent="0.2">
      <c r="A95" s="7"/>
      <c r="B95" s="10"/>
      <c r="C95" s="4"/>
      <c r="D95" s="4"/>
      <c r="E95" s="4"/>
    </row>
    <row r="96" spans="1:6" x14ac:dyDescent="0.2">
      <c r="A96" s="14"/>
      <c r="B96" s="13"/>
      <c r="C96" s="14"/>
      <c r="D96" s="14"/>
      <c r="E96" s="14"/>
    </row>
    <row r="97" spans="1:5" x14ac:dyDescent="0.2">
      <c r="A97" s="14"/>
      <c r="B97" s="13"/>
      <c r="C97" s="14"/>
      <c r="D97" s="14"/>
      <c r="E97" s="14"/>
    </row>
    <row r="98" spans="1:5" x14ac:dyDescent="0.2">
      <c r="A98" s="14"/>
      <c r="B98" s="13"/>
      <c r="C98" s="14"/>
      <c r="D98" s="14"/>
      <c r="E98" s="14"/>
    </row>
    <row r="99" spans="1:5" x14ac:dyDescent="0.2">
      <c r="A99" s="14"/>
      <c r="B99" s="13"/>
      <c r="C99" s="14"/>
      <c r="D99" s="14"/>
      <c r="E99" s="14"/>
    </row>
    <row r="100" spans="1:5" x14ac:dyDescent="0.2">
      <c r="A100" s="17"/>
      <c r="B100" s="13"/>
      <c r="C100" s="14"/>
      <c r="D100" s="14"/>
      <c r="E100" s="14"/>
    </row>
    <row r="101" spans="1:5" x14ac:dyDescent="0.2">
      <c r="A101" s="14"/>
      <c r="B101" s="13"/>
      <c r="C101" s="14"/>
      <c r="D101" s="14"/>
      <c r="E101" s="14"/>
    </row>
    <row r="102" spans="1:5" x14ac:dyDescent="0.2">
      <c r="A102" s="14"/>
      <c r="B102" s="13"/>
      <c r="C102" s="14"/>
      <c r="D102" s="14"/>
      <c r="E102" s="14"/>
    </row>
  </sheetData>
  <sortState ref="A24:XFD30">
    <sortCondition ref="A24:A30"/>
  </sortState>
  <mergeCells count="2">
    <mergeCell ref="B1:C1"/>
    <mergeCell ref="A3:E3"/>
  </mergeCells>
  <pageMargins left="0.70866141732283472" right="0.70866141732283472" top="0.74803149606299213" bottom="0.74803149606299213" header="0.31496062992125984" footer="0.31496062992125984"/>
  <pageSetup paperSize="8" scale="82" fitToHeight="2" orientation="landscape" r:id="rId1"/>
  <headerFooter>
    <oddHeader>&amp;RAppendix 1.1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showGridLines="0" topLeftCell="A5" zoomScale="90" zoomScaleNormal="90" workbookViewId="0">
      <selection activeCell="C30" sqref="C30"/>
    </sheetView>
  </sheetViews>
  <sheetFormatPr defaultRowHeight="15" x14ac:dyDescent="0.2"/>
  <cols>
    <col min="1" max="1" width="17.33203125" style="1" customWidth="1"/>
    <col min="2" max="2" width="12.88671875" style="12" customWidth="1"/>
    <col min="3" max="3" width="52.88671875" style="333" customWidth="1"/>
    <col min="4" max="4" width="18.5546875" style="1" customWidth="1"/>
    <col min="5" max="5" width="15.21875" style="1" customWidth="1"/>
    <col min="6" max="6" width="4" style="1" customWidth="1"/>
    <col min="7" max="7" width="6" style="1" customWidth="1"/>
    <col min="8" max="8" width="23.33203125" style="1" customWidth="1"/>
    <col min="9" max="9" width="15.109375" style="1" customWidth="1"/>
    <col min="10" max="12" width="8.88671875" style="379"/>
    <col min="13" max="16384" width="8.88671875" style="1"/>
  </cols>
  <sheetData>
    <row r="1" spans="1:12" s="16" customFormat="1" ht="31.5" x14ac:dyDescent="0.2">
      <c r="A1" s="322" t="s">
        <v>4</v>
      </c>
      <c r="B1" s="407" t="s">
        <v>143</v>
      </c>
      <c r="C1" s="408"/>
      <c r="D1" s="412"/>
      <c r="E1" s="413"/>
      <c r="F1" s="324"/>
      <c r="J1" s="380"/>
      <c r="K1" s="380"/>
      <c r="L1" s="380"/>
    </row>
    <row r="2" spans="1:12" s="16" customFormat="1" ht="31.5" x14ac:dyDescent="0.2">
      <c r="A2" s="83" t="s">
        <v>5</v>
      </c>
      <c r="B2" s="83" t="s">
        <v>3</v>
      </c>
      <c r="C2" s="284" t="s">
        <v>6</v>
      </c>
      <c r="D2" s="281" t="s">
        <v>142</v>
      </c>
      <c r="E2" s="281"/>
      <c r="F2" s="324"/>
      <c r="J2" s="380"/>
      <c r="K2" s="380"/>
      <c r="L2" s="380"/>
    </row>
    <row r="3" spans="1:12" ht="15.75" x14ac:dyDescent="0.2">
      <c r="A3" s="414"/>
      <c r="B3" s="415"/>
      <c r="C3" s="415"/>
      <c r="D3" s="415"/>
      <c r="E3" s="416"/>
      <c r="F3" s="8"/>
    </row>
    <row r="4" spans="1:12" s="258" customFormat="1" ht="30" x14ac:dyDescent="0.25">
      <c r="A4" s="327" t="s">
        <v>25</v>
      </c>
      <c r="B4" s="328" t="s">
        <v>79</v>
      </c>
      <c r="C4" s="329"/>
      <c r="D4" s="329"/>
      <c r="E4" s="330"/>
      <c r="F4" s="323"/>
      <c r="J4" s="381"/>
      <c r="K4" s="381"/>
      <c r="L4" s="381"/>
    </row>
    <row r="5" spans="1:12" x14ac:dyDescent="0.2">
      <c r="A5" s="174" t="s">
        <v>1</v>
      </c>
      <c r="B5" s="175" t="s">
        <v>21</v>
      </c>
      <c r="C5" s="176" t="s">
        <v>153</v>
      </c>
      <c r="D5" s="177" t="s">
        <v>8</v>
      </c>
      <c r="E5" s="178" t="s">
        <v>2</v>
      </c>
      <c r="F5" s="8"/>
    </row>
    <row r="6" spans="1:12" x14ac:dyDescent="0.2">
      <c r="A6" s="103" t="s">
        <v>92</v>
      </c>
      <c r="B6" s="179">
        <v>22</v>
      </c>
      <c r="C6" s="131" t="s">
        <v>111</v>
      </c>
      <c r="D6" s="180" t="s">
        <v>43</v>
      </c>
      <c r="E6" s="107" t="s">
        <v>10</v>
      </c>
      <c r="F6" s="8"/>
    </row>
    <row r="7" spans="1:12" x14ac:dyDescent="0.2">
      <c r="A7" s="181">
        <v>41838</v>
      </c>
      <c r="B7" s="179">
        <v>29</v>
      </c>
      <c r="C7" s="131" t="s">
        <v>112</v>
      </c>
      <c r="D7" s="180" t="s">
        <v>28</v>
      </c>
      <c r="E7" s="107" t="s">
        <v>10</v>
      </c>
      <c r="F7" s="8"/>
    </row>
    <row r="8" spans="1:12" ht="42.75" x14ac:dyDescent="0.2">
      <c r="A8" s="182">
        <v>41841</v>
      </c>
      <c r="B8" s="183">
        <v>29</v>
      </c>
      <c r="C8" s="184" t="s">
        <v>113</v>
      </c>
      <c r="D8" s="185" t="s">
        <v>28</v>
      </c>
      <c r="E8" s="186" t="s">
        <v>10</v>
      </c>
      <c r="F8" s="8"/>
    </row>
    <row r="9" spans="1:12" ht="28.5" x14ac:dyDescent="0.2">
      <c r="A9" s="103" t="s">
        <v>93</v>
      </c>
      <c r="B9" s="179">
        <v>52</v>
      </c>
      <c r="C9" s="131" t="s">
        <v>117</v>
      </c>
      <c r="D9" s="180" t="s">
        <v>28</v>
      </c>
      <c r="E9" s="107" t="s">
        <v>10</v>
      </c>
      <c r="F9" s="8"/>
    </row>
    <row r="10" spans="1:12" x14ac:dyDescent="0.2">
      <c r="A10" s="181">
        <v>41880</v>
      </c>
      <c r="B10" s="179">
        <v>52</v>
      </c>
      <c r="C10" s="94" t="s">
        <v>114</v>
      </c>
      <c r="D10" s="180" t="s">
        <v>28</v>
      </c>
      <c r="E10" s="107" t="s">
        <v>10</v>
      </c>
      <c r="F10" s="8"/>
    </row>
    <row r="11" spans="1:12" ht="28.5" x14ac:dyDescent="0.2">
      <c r="A11" s="187">
        <v>41897</v>
      </c>
      <c r="B11" s="179">
        <v>29</v>
      </c>
      <c r="C11" s="188" t="s">
        <v>115</v>
      </c>
      <c r="D11" s="180" t="s">
        <v>28</v>
      </c>
      <c r="E11" s="189" t="s">
        <v>10</v>
      </c>
      <c r="F11" s="8"/>
    </row>
    <row r="12" spans="1:12" s="79" customFormat="1" x14ac:dyDescent="0.2">
      <c r="A12" s="386">
        <v>41899</v>
      </c>
      <c r="B12" s="387">
        <v>29</v>
      </c>
      <c r="C12" s="191" t="s">
        <v>157</v>
      </c>
      <c r="D12" s="173" t="s">
        <v>28</v>
      </c>
      <c r="E12" s="204" t="s">
        <v>10</v>
      </c>
      <c r="F12" s="80"/>
      <c r="J12" s="382"/>
      <c r="K12" s="382"/>
      <c r="L12" s="382"/>
    </row>
    <row r="13" spans="1:12" ht="28.5" x14ac:dyDescent="0.2">
      <c r="A13" s="190" t="s">
        <v>94</v>
      </c>
      <c r="B13" s="179">
        <v>29</v>
      </c>
      <c r="C13" s="191" t="s">
        <v>59</v>
      </c>
      <c r="D13" s="180" t="s">
        <v>28</v>
      </c>
      <c r="E13" s="107" t="s">
        <v>10</v>
      </c>
      <c r="F13" s="8"/>
    </row>
    <row r="14" spans="1:12" x14ac:dyDescent="0.2">
      <c r="A14" s="192">
        <v>41929</v>
      </c>
      <c r="B14" s="193">
        <v>29</v>
      </c>
      <c r="C14" s="194" t="s">
        <v>169</v>
      </c>
      <c r="D14" s="195" t="s">
        <v>28</v>
      </c>
      <c r="E14" s="196" t="s">
        <v>10</v>
      </c>
      <c r="F14" s="8"/>
    </row>
    <row r="15" spans="1:12" x14ac:dyDescent="0.2">
      <c r="A15" s="181">
        <v>41953</v>
      </c>
      <c r="B15" s="179">
        <v>29</v>
      </c>
      <c r="C15" s="335" t="s">
        <v>62</v>
      </c>
      <c r="D15" s="195" t="s">
        <v>28</v>
      </c>
      <c r="E15" s="196" t="s">
        <v>10</v>
      </c>
      <c r="F15" s="8"/>
    </row>
    <row r="16" spans="1:12" ht="28.5" x14ac:dyDescent="0.2">
      <c r="A16" s="181">
        <v>41957</v>
      </c>
      <c r="B16" s="179">
        <v>29</v>
      </c>
      <c r="C16" s="197" t="s">
        <v>88</v>
      </c>
      <c r="D16" s="195" t="s">
        <v>28</v>
      </c>
      <c r="E16" s="196" t="s">
        <v>10</v>
      </c>
      <c r="F16" s="8"/>
    </row>
    <row r="17" spans="1:12" x14ac:dyDescent="0.2">
      <c r="A17" s="198">
        <v>41967</v>
      </c>
      <c r="B17" s="179">
        <v>29</v>
      </c>
      <c r="C17" s="191" t="s">
        <v>85</v>
      </c>
      <c r="D17" s="180" t="s">
        <v>28</v>
      </c>
      <c r="E17" s="107" t="s">
        <v>10</v>
      </c>
      <c r="F17" s="8"/>
    </row>
    <row r="18" spans="1:12" ht="20.25" customHeight="1" x14ac:dyDescent="0.2">
      <c r="A18" s="199">
        <v>41971</v>
      </c>
      <c r="B18" s="179">
        <v>29</v>
      </c>
      <c r="C18" s="191" t="s">
        <v>86</v>
      </c>
      <c r="D18" s="180" t="s">
        <v>28</v>
      </c>
      <c r="E18" s="107" t="s">
        <v>10</v>
      </c>
      <c r="F18" s="8"/>
    </row>
    <row r="19" spans="1:12" ht="28.5" x14ac:dyDescent="0.2">
      <c r="A19" s="200" t="s">
        <v>95</v>
      </c>
      <c r="B19" s="179">
        <v>58</v>
      </c>
      <c r="C19" s="201" t="s">
        <v>116</v>
      </c>
      <c r="D19" s="180" t="s">
        <v>28</v>
      </c>
      <c r="E19" s="189" t="s">
        <v>10</v>
      </c>
      <c r="F19" s="77"/>
    </row>
    <row r="20" spans="1:12" s="79" customFormat="1" ht="28.5" x14ac:dyDescent="0.2">
      <c r="A20" s="202" t="s">
        <v>96</v>
      </c>
      <c r="B20" s="172">
        <v>31</v>
      </c>
      <c r="C20" s="203" t="s">
        <v>173</v>
      </c>
      <c r="D20" s="173" t="s">
        <v>28</v>
      </c>
      <c r="E20" s="204" t="s">
        <v>10</v>
      </c>
      <c r="F20" s="80"/>
      <c r="J20" s="382"/>
      <c r="K20" s="382"/>
      <c r="L20" s="382"/>
    </row>
    <row r="21" spans="1:12" s="79" customFormat="1" ht="28.5" x14ac:dyDescent="0.2">
      <c r="A21" s="202" t="s">
        <v>96</v>
      </c>
      <c r="B21" s="172">
        <v>31</v>
      </c>
      <c r="C21" s="203" t="s">
        <v>174</v>
      </c>
      <c r="D21" s="173" t="s">
        <v>43</v>
      </c>
      <c r="E21" s="204" t="s">
        <v>24</v>
      </c>
      <c r="F21" s="80"/>
      <c r="J21" s="382"/>
      <c r="K21" s="382"/>
      <c r="L21" s="382"/>
    </row>
    <row r="22" spans="1:12" ht="28.5" x14ac:dyDescent="0.2">
      <c r="A22" s="200">
        <v>42088</v>
      </c>
      <c r="B22" s="172">
        <v>31</v>
      </c>
      <c r="C22" s="206" t="s">
        <v>168</v>
      </c>
      <c r="D22" s="205" t="s">
        <v>28</v>
      </c>
      <c r="E22" s="196" t="s">
        <v>57</v>
      </c>
      <c r="F22" s="8"/>
    </row>
    <row r="23" spans="1:12" s="79" customFormat="1" x14ac:dyDescent="0.2">
      <c r="A23" s="383" t="s">
        <v>97</v>
      </c>
      <c r="B23" s="172">
        <v>31</v>
      </c>
      <c r="C23" s="206" t="s">
        <v>167</v>
      </c>
      <c r="D23" s="173" t="s">
        <v>28</v>
      </c>
      <c r="E23" s="384" t="s">
        <v>10</v>
      </c>
      <c r="F23" s="80"/>
      <c r="J23" s="382"/>
      <c r="K23" s="382"/>
      <c r="L23" s="382"/>
    </row>
    <row r="24" spans="1:12" ht="28.5" x14ac:dyDescent="0.2">
      <c r="A24" s="200" t="s">
        <v>98</v>
      </c>
      <c r="B24" s="207">
        <v>31</v>
      </c>
      <c r="C24" s="208" t="s">
        <v>147</v>
      </c>
      <c r="D24" s="180" t="s">
        <v>28</v>
      </c>
      <c r="E24" s="107" t="s">
        <v>10</v>
      </c>
      <c r="F24" s="8"/>
    </row>
    <row r="25" spans="1:12" x14ac:dyDescent="0.2">
      <c r="A25" s="200" t="s">
        <v>99</v>
      </c>
      <c r="B25" s="209">
        <v>31</v>
      </c>
      <c r="C25" s="210" t="s">
        <v>166</v>
      </c>
      <c r="D25" s="180" t="s">
        <v>28</v>
      </c>
      <c r="E25" s="107" t="s">
        <v>10</v>
      </c>
      <c r="F25" s="8"/>
    </row>
    <row r="26" spans="1:12" ht="15" customHeight="1" x14ac:dyDescent="0.2">
      <c r="A26" s="200">
        <v>42110</v>
      </c>
      <c r="B26" s="211">
        <v>31</v>
      </c>
      <c r="C26" s="212" t="s">
        <v>71</v>
      </c>
      <c r="D26" s="180" t="s">
        <v>28</v>
      </c>
      <c r="E26" s="107" t="s">
        <v>10</v>
      </c>
      <c r="F26" s="8"/>
    </row>
    <row r="27" spans="1:12" x14ac:dyDescent="0.2">
      <c r="A27" s="200">
        <v>42151</v>
      </c>
      <c r="B27" s="211">
        <v>31</v>
      </c>
      <c r="C27" s="210" t="s">
        <v>90</v>
      </c>
      <c r="D27" s="180" t="s">
        <v>28</v>
      </c>
      <c r="E27" s="107" t="s">
        <v>10</v>
      </c>
      <c r="F27" s="8"/>
    </row>
    <row r="28" spans="1:12" ht="15" customHeight="1" x14ac:dyDescent="0.2">
      <c r="A28" s="200">
        <v>42151</v>
      </c>
      <c r="B28" s="211">
        <v>5</v>
      </c>
      <c r="C28" s="210" t="s">
        <v>91</v>
      </c>
      <c r="D28" s="180" t="s">
        <v>43</v>
      </c>
      <c r="E28" s="107" t="s">
        <v>10</v>
      </c>
      <c r="F28" s="8"/>
    </row>
    <row r="29" spans="1:12" x14ac:dyDescent="0.2">
      <c r="A29" s="200">
        <v>42152</v>
      </c>
      <c r="B29" s="211">
        <v>31</v>
      </c>
      <c r="C29" s="210" t="s">
        <v>90</v>
      </c>
      <c r="D29" s="180" t="s">
        <v>28</v>
      </c>
      <c r="E29" s="107" t="s">
        <v>10</v>
      </c>
      <c r="F29" s="8"/>
    </row>
    <row r="30" spans="1:12" ht="28.5" x14ac:dyDescent="0.2">
      <c r="A30" s="200" t="s">
        <v>100</v>
      </c>
      <c r="B30" s="211">
        <v>31</v>
      </c>
      <c r="C30" s="210" t="s">
        <v>162</v>
      </c>
      <c r="D30" s="180" t="s">
        <v>28</v>
      </c>
      <c r="E30" s="107" t="s">
        <v>10</v>
      </c>
      <c r="F30" s="8"/>
    </row>
    <row r="31" spans="1:12" ht="28.5" x14ac:dyDescent="0.2">
      <c r="A31" s="200" t="s">
        <v>101</v>
      </c>
      <c r="B31" s="211">
        <v>31</v>
      </c>
      <c r="C31" s="210" t="s">
        <v>163</v>
      </c>
      <c r="D31" s="180" t="s">
        <v>28</v>
      </c>
      <c r="E31" s="107" t="s">
        <v>10</v>
      </c>
      <c r="F31" s="8"/>
    </row>
    <row r="32" spans="1:12" ht="28.5" x14ac:dyDescent="0.2">
      <c r="A32" s="200">
        <v>42170</v>
      </c>
      <c r="B32" s="211">
        <v>31</v>
      </c>
      <c r="C32" s="210" t="s">
        <v>164</v>
      </c>
      <c r="D32" s="180" t="s">
        <v>28</v>
      </c>
      <c r="E32" s="107" t="s">
        <v>10</v>
      </c>
      <c r="F32" s="8"/>
    </row>
    <row r="33" spans="1:12" ht="28.5" x14ac:dyDescent="0.2">
      <c r="A33" s="200">
        <v>42177</v>
      </c>
      <c r="B33" s="179">
        <v>20</v>
      </c>
      <c r="C33" s="188" t="s">
        <v>165</v>
      </c>
      <c r="D33" s="180" t="s">
        <v>43</v>
      </c>
      <c r="E33" s="189" t="s">
        <v>10</v>
      </c>
      <c r="F33" s="8"/>
    </row>
    <row r="34" spans="1:12" ht="15.75" x14ac:dyDescent="0.25">
      <c r="A34" s="213"/>
      <c r="B34" s="214"/>
      <c r="C34" s="215"/>
      <c r="D34" s="216"/>
      <c r="E34" s="217"/>
      <c r="F34" s="8"/>
    </row>
    <row r="35" spans="1:12" ht="15.75" x14ac:dyDescent="0.25">
      <c r="A35" s="213" t="s">
        <v>44</v>
      </c>
      <c r="B35" s="219">
        <f>SUM(B6:B34)</f>
        <v>871</v>
      </c>
      <c r="C35" s="218"/>
      <c r="D35" s="220"/>
      <c r="E35" s="221"/>
      <c r="F35" s="8"/>
    </row>
    <row r="36" spans="1:12" x14ac:dyDescent="0.2">
      <c r="A36" s="73"/>
      <c r="B36" s="20"/>
      <c r="C36" s="18"/>
      <c r="D36" s="18"/>
      <c r="E36" s="18"/>
      <c r="F36" s="8"/>
    </row>
    <row r="37" spans="1:12" s="258" customFormat="1" ht="30" x14ac:dyDescent="0.25">
      <c r="A37" s="327" t="s">
        <v>25</v>
      </c>
      <c r="B37" s="328" t="s">
        <v>83</v>
      </c>
      <c r="C37" s="329"/>
      <c r="D37" s="329"/>
      <c r="E37" s="330"/>
      <c r="F37" s="323"/>
      <c r="J37" s="381"/>
      <c r="K37" s="381"/>
      <c r="L37" s="381"/>
    </row>
    <row r="38" spans="1:12" s="258" customFormat="1" x14ac:dyDescent="0.2">
      <c r="A38" s="222" t="s">
        <v>1</v>
      </c>
      <c r="B38" s="223" t="s">
        <v>21</v>
      </c>
      <c r="C38" s="224" t="s">
        <v>153</v>
      </c>
      <c r="D38" s="225" t="s">
        <v>8</v>
      </c>
      <c r="E38" s="226" t="s">
        <v>2</v>
      </c>
      <c r="F38" s="323"/>
      <c r="J38" s="381"/>
      <c r="K38" s="381"/>
      <c r="L38" s="381"/>
    </row>
    <row r="39" spans="1:12" x14ac:dyDescent="0.2">
      <c r="A39" s="228">
        <v>41836</v>
      </c>
      <c r="B39" s="227">
        <v>-415</v>
      </c>
      <c r="C39" s="331" t="s">
        <v>35</v>
      </c>
      <c r="D39" s="229" t="s">
        <v>36</v>
      </c>
      <c r="E39" s="230" t="s">
        <v>10</v>
      </c>
      <c r="F39" s="8"/>
    </row>
    <row r="40" spans="1:12" x14ac:dyDescent="0.2">
      <c r="A40" s="231">
        <v>41845</v>
      </c>
      <c r="B40" s="227">
        <v>-28</v>
      </c>
      <c r="C40" s="197" t="s">
        <v>35</v>
      </c>
      <c r="D40" s="233" t="s">
        <v>36</v>
      </c>
      <c r="E40" s="230" t="s">
        <v>10</v>
      </c>
      <c r="F40" s="8"/>
    </row>
    <row r="41" spans="1:12" x14ac:dyDescent="0.2">
      <c r="A41" s="228">
        <v>41851</v>
      </c>
      <c r="B41" s="227">
        <v>23</v>
      </c>
      <c r="C41" s="197" t="s">
        <v>33</v>
      </c>
      <c r="D41" s="232" t="s">
        <v>36</v>
      </c>
      <c r="E41" s="230" t="s">
        <v>10</v>
      </c>
      <c r="F41" s="8"/>
    </row>
    <row r="42" spans="1:12" x14ac:dyDescent="0.2">
      <c r="A42" s="231">
        <v>41851</v>
      </c>
      <c r="B42" s="227">
        <v>84</v>
      </c>
      <c r="C42" s="197" t="s">
        <v>34</v>
      </c>
      <c r="D42" s="232" t="s">
        <v>36</v>
      </c>
      <c r="E42" s="230" t="s">
        <v>10</v>
      </c>
      <c r="F42" s="8"/>
    </row>
    <row r="43" spans="1:12" x14ac:dyDescent="0.2">
      <c r="A43" s="231">
        <v>41882</v>
      </c>
      <c r="B43" s="227">
        <v>23</v>
      </c>
      <c r="C43" s="197" t="s">
        <v>33</v>
      </c>
      <c r="D43" s="232" t="s">
        <v>36</v>
      </c>
      <c r="E43" s="230" t="s">
        <v>10</v>
      </c>
      <c r="F43" s="8"/>
    </row>
    <row r="44" spans="1:12" x14ac:dyDescent="0.2">
      <c r="A44" s="231">
        <v>41882</v>
      </c>
      <c r="B44" s="227">
        <v>61</v>
      </c>
      <c r="C44" s="197" t="s">
        <v>34</v>
      </c>
      <c r="D44" s="232" t="s">
        <v>36</v>
      </c>
      <c r="E44" s="230" t="s">
        <v>10</v>
      </c>
      <c r="F44" s="8"/>
    </row>
    <row r="45" spans="1:12" x14ac:dyDescent="0.2">
      <c r="A45" s="231">
        <v>41897</v>
      </c>
      <c r="B45" s="227">
        <v>-12</v>
      </c>
      <c r="C45" s="197" t="s">
        <v>48</v>
      </c>
      <c r="D45" s="232" t="s">
        <v>36</v>
      </c>
      <c r="E45" s="230" t="s">
        <v>10</v>
      </c>
      <c r="F45" s="8"/>
    </row>
    <row r="46" spans="1:12" x14ac:dyDescent="0.2">
      <c r="A46" s="231">
        <v>41912</v>
      </c>
      <c r="B46" s="227">
        <v>97</v>
      </c>
      <c r="C46" s="197" t="s">
        <v>49</v>
      </c>
      <c r="D46" s="233" t="s">
        <v>36</v>
      </c>
      <c r="E46" s="234" t="s">
        <v>10</v>
      </c>
      <c r="F46" s="8"/>
    </row>
    <row r="47" spans="1:12" x14ac:dyDescent="0.2">
      <c r="A47" s="228" t="s">
        <v>50</v>
      </c>
      <c r="B47" s="227">
        <v>23</v>
      </c>
      <c r="C47" s="197" t="s">
        <v>51</v>
      </c>
      <c r="D47" s="232" t="s">
        <v>36</v>
      </c>
      <c r="E47" s="234" t="s">
        <v>10</v>
      </c>
      <c r="F47" s="8"/>
    </row>
    <row r="48" spans="1:12" x14ac:dyDescent="0.2">
      <c r="A48" s="235">
        <v>41943</v>
      </c>
      <c r="B48" s="227">
        <v>94</v>
      </c>
      <c r="C48" s="197" t="s">
        <v>49</v>
      </c>
      <c r="D48" s="232" t="s">
        <v>36</v>
      </c>
      <c r="E48" s="236" t="s">
        <v>10</v>
      </c>
      <c r="F48" s="8"/>
    </row>
    <row r="49" spans="1:6" x14ac:dyDescent="0.2">
      <c r="A49" s="235">
        <v>41943</v>
      </c>
      <c r="B49" s="227">
        <v>23</v>
      </c>
      <c r="C49" s="197" t="s">
        <v>51</v>
      </c>
      <c r="D49" s="232" t="s">
        <v>36</v>
      </c>
      <c r="E49" s="236" t="s">
        <v>10</v>
      </c>
      <c r="F49" s="8"/>
    </row>
    <row r="50" spans="1:6" x14ac:dyDescent="0.2">
      <c r="A50" s="231">
        <v>41956</v>
      </c>
      <c r="B50" s="227">
        <v>-12</v>
      </c>
      <c r="C50" s="197" t="s">
        <v>58</v>
      </c>
      <c r="D50" s="233" t="s">
        <v>36</v>
      </c>
      <c r="E50" s="234" t="s">
        <v>10</v>
      </c>
      <c r="F50" s="8"/>
    </row>
    <row r="51" spans="1:6" x14ac:dyDescent="0.2">
      <c r="A51" s="228">
        <v>41973</v>
      </c>
      <c r="B51" s="227">
        <v>116</v>
      </c>
      <c r="C51" s="197" t="s">
        <v>49</v>
      </c>
      <c r="D51" s="233" t="s">
        <v>36</v>
      </c>
      <c r="E51" s="234" t="s">
        <v>10</v>
      </c>
      <c r="F51" s="8"/>
    </row>
    <row r="52" spans="1:6" x14ac:dyDescent="0.2">
      <c r="A52" s="237">
        <v>41973</v>
      </c>
      <c r="B52" s="238">
        <v>23</v>
      </c>
      <c r="C52" s="239" t="s">
        <v>51</v>
      </c>
      <c r="D52" s="233" t="s">
        <v>36</v>
      </c>
      <c r="E52" s="234" t="s">
        <v>10</v>
      </c>
      <c r="F52" s="8"/>
    </row>
    <row r="53" spans="1:6" x14ac:dyDescent="0.2">
      <c r="A53" s="237">
        <v>41997</v>
      </c>
      <c r="B53" s="238">
        <v>-5</v>
      </c>
      <c r="C53" s="197" t="s">
        <v>58</v>
      </c>
      <c r="D53" s="233" t="s">
        <v>36</v>
      </c>
      <c r="E53" s="234" t="s">
        <v>10</v>
      </c>
      <c r="F53" s="8"/>
    </row>
    <row r="54" spans="1:6" x14ac:dyDescent="0.2">
      <c r="A54" s="237">
        <v>42004</v>
      </c>
      <c r="B54" s="238">
        <v>148</v>
      </c>
      <c r="C54" s="197" t="s">
        <v>49</v>
      </c>
      <c r="D54" s="233" t="s">
        <v>36</v>
      </c>
      <c r="E54" s="234" t="s">
        <v>10</v>
      </c>
      <c r="F54" s="8"/>
    </row>
    <row r="55" spans="1:6" x14ac:dyDescent="0.2">
      <c r="A55" s="237">
        <v>42004</v>
      </c>
      <c r="B55" s="238">
        <v>23</v>
      </c>
      <c r="C55" s="239" t="s">
        <v>51</v>
      </c>
      <c r="D55" s="233" t="s">
        <v>36</v>
      </c>
      <c r="E55" s="234" t="s">
        <v>10</v>
      </c>
      <c r="F55" s="8"/>
    </row>
    <row r="56" spans="1:6" x14ac:dyDescent="0.2">
      <c r="A56" s="237">
        <v>42035</v>
      </c>
      <c r="B56" s="238">
        <v>81</v>
      </c>
      <c r="C56" s="239" t="s">
        <v>49</v>
      </c>
      <c r="D56" s="233" t="s">
        <v>36</v>
      </c>
      <c r="E56" s="234" t="s">
        <v>10</v>
      </c>
      <c r="F56" s="8"/>
    </row>
    <row r="57" spans="1:6" x14ac:dyDescent="0.2">
      <c r="A57" s="237">
        <v>42035</v>
      </c>
      <c r="B57" s="238">
        <v>23</v>
      </c>
      <c r="C57" s="239" t="s">
        <v>51</v>
      </c>
      <c r="D57" s="233" t="s">
        <v>36</v>
      </c>
      <c r="E57" s="234" t="s">
        <v>10</v>
      </c>
      <c r="F57" s="8"/>
    </row>
    <row r="58" spans="1:6" x14ac:dyDescent="0.2">
      <c r="A58" s="237">
        <v>42048</v>
      </c>
      <c r="B58" s="238">
        <v>-12</v>
      </c>
      <c r="C58" s="239" t="s">
        <v>58</v>
      </c>
      <c r="D58" s="233" t="s">
        <v>36</v>
      </c>
      <c r="E58" s="234" t="s">
        <v>10</v>
      </c>
      <c r="F58" s="8"/>
    </row>
    <row r="59" spans="1:6" x14ac:dyDescent="0.2">
      <c r="A59" s="237">
        <v>42054</v>
      </c>
      <c r="B59" s="238">
        <v>-11</v>
      </c>
      <c r="C59" s="239" t="s">
        <v>58</v>
      </c>
      <c r="D59" s="233" t="s">
        <v>36</v>
      </c>
      <c r="E59" s="234" t="s">
        <v>10</v>
      </c>
      <c r="F59" s="8"/>
    </row>
    <row r="60" spans="1:6" x14ac:dyDescent="0.2">
      <c r="A60" s="237">
        <v>42063</v>
      </c>
      <c r="B60" s="238">
        <v>72</v>
      </c>
      <c r="C60" s="239" t="s">
        <v>49</v>
      </c>
      <c r="D60" s="233" t="s">
        <v>36</v>
      </c>
      <c r="E60" s="234" t="s">
        <v>10</v>
      </c>
      <c r="F60" s="8"/>
    </row>
    <row r="61" spans="1:6" x14ac:dyDescent="0.2">
      <c r="A61" s="237">
        <v>42063</v>
      </c>
      <c r="B61" s="238">
        <v>23</v>
      </c>
      <c r="C61" s="239" t="s">
        <v>51</v>
      </c>
      <c r="D61" s="233" t="s">
        <v>36</v>
      </c>
      <c r="E61" s="234" t="s">
        <v>10</v>
      </c>
      <c r="F61" s="8"/>
    </row>
    <row r="62" spans="1:6" x14ac:dyDescent="0.2">
      <c r="A62" s="237">
        <v>42094</v>
      </c>
      <c r="B62" s="238">
        <v>88</v>
      </c>
      <c r="C62" s="197" t="s">
        <v>64</v>
      </c>
      <c r="D62" s="233" t="s">
        <v>36</v>
      </c>
      <c r="E62" s="234" t="s">
        <v>10</v>
      </c>
      <c r="F62" s="8"/>
    </row>
    <row r="63" spans="1:6" x14ac:dyDescent="0.2">
      <c r="A63" s="237">
        <v>42094</v>
      </c>
      <c r="B63" s="238">
        <v>23</v>
      </c>
      <c r="C63" s="239" t="s">
        <v>65</v>
      </c>
      <c r="D63" s="233" t="s">
        <v>36</v>
      </c>
      <c r="E63" s="234" t="s">
        <v>10</v>
      </c>
      <c r="F63" s="8"/>
    </row>
    <row r="64" spans="1:6" x14ac:dyDescent="0.2">
      <c r="A64" s="237">
        <v>42124</v>
      </c>
      <c r="B64" s="238">
        <v>110</v>
      </c>
      <c r="C64" s="197" t="s">
        <v>64</v>
      </c>
      <c r="D64" s="233" t="s">
        <v>36</v>
      </c>
      <c r="E64" s="234" t="s">
        <v>10</v>
      </c>
      <c r="F64" s="8"/>
    </row>
    <row r="65" spans="1:12" x14ac:dyDescent="0.2">
      <c r="A65" s="237">
        <v>42124</v>
      </c>
      <c r="B65" s="238">
        <v>23</v>
      </c>
      <c r="C65" s="239" t="s">
        <v>65</v>
      </c>
      <c r="D65" s="233" t="s">
        <v>36</v>
      </c>
      <c r="E65" s="234" t="s">
        <v>10</v>
      </c>
      <c r="F65" s="8"/>
    </row>
    <row r="66" spans="1:12" x14ac:dyDescent="0.2">
      <c r="A66" s="237">
        <v>41759</v>
      </c>
      <c r="B66" s="238">
        <v>-48</v>
      </c>
      <c r="C66" s="240" t="s">
        <v>84</v>
      </c>
      <c r="D66" s="233" t="s">
        <v>36</v>
      </c>
      <c r="E66" s="234" t="s">
        <v>10</v>
      </c>
      <c r="F66" s="8"/>
    </row>
    <row r="67" spans="1:12" x14ac:dyDescent="0.2">
      <c r="A67" s="237">
        <v>42155</v>
      </c>
      <c r="B67" s="238">
        <v>79</v>
      </c>
      <c r="C67" s="197" t="s">
        <v>64</v>
      </c>
      <c r="D67" s="233" t="s">
        <v>36</v>
      </c>
      <c r="E67" s="234" t="s">
        <v>10</v>
      </c>
      <c r="F67" s="8"/>
    </row>
    <row r="68" spans="1:12" x14ac:dyDescent="0.2">
      <c r="A68" s="237">
        <v>42155</v>
      </c>
      <c r="B68" s="238">
        <v>23</v>
      </c>
      <c r="C68" s="239" t="s">
        <v>65</v>
      </c>
      <c r="D68" s="233" t="s">
        <v>36</v>
      </c>
      <c r="E68" s="234" t="s">
        <v>10</v>
      </c>
      <c r="F68" s="8"/>
    </row>
    <row r="69" spans="1:12" x14ac:dyDescent="0.2">
      <c r="A69" s="237">
        <v>42185</v>
      </c>
      <c r="B69" s="238">
        <v>112</v>
      </c>
      <c r="C69" s="197" t="s">
        <v>64</v>
      </c>
      <c r="D69" s="233" t="s">
        <v>36</v>
      </c>
      <c r="E69" s="234" t="s">
        <v>10</v>
      </c>
      <c r="F69" s="8"/>
    </row>
    <row r="70" spans="1:12" x14ac:dyDescent="0.2">
      <c r="A70" s="237">
        <v>42185</v>
      </c>
      <c r="B70" s="241">
        <v>23</v>
      </c>
      <c r="C70" s="239" t="s">
        <v>65</v>
      </c>
      <c r="D70" s="233" t="s">
        <v>36</v>
      </c>
      <c r="E70" s="234" t="s">
        <v>10</v>
      </c>
      <c r="F70" s="8"/>
    </row>
    <row r="71" spans="1:12" x14ac:dyDescent="0.2">
      <c r="A71" s="237"/>
      <c r="B71" s="238"/>
      <c r="C71" s="244"/>
      <c r="D71" s="242"/>
      <c r="E71" s="243"/>
      <c r="F71" s="8"/>
    </row>
    <row r="72" spans="1:12" x14ac:dyDescent="0.2">
      <c r="A72" s="245" t="s">
        <v>23</v>
      </c>
      <c r="B72" s="246">
        <f>SUM(B39:B71)</f>
        <v>875</v>
      </c>
      <c r="C72" s="247"/>
      <c r="D72" s="247"/>
      <c r="E72" s="248"/>
      <c r="F72" s="8"/>
    </row>
    <row r="73" spans="1:12" x14ac:dyDescent="0.2">
      <c r="A73" s="249"/>
      <c r="B73" s="250"/>
      <c r="C73" s="247"/>
      <c r="D73" s="247"/>
      <c r="E73" s="248"/>
      <c r="F73" s="8"/>
    </row>
    <row r="74" spans="1:12" s="79" customFormat="1" x14ac:dyDescent="0.2">
      <c r="A74" s="313" t="s">
        <v>144</v>
      </c>
      <c r="B74" s="314">
        <f>+B72+B35</f>
        <v>1746</v>
      </c>
      <c r="C74" s="247"/>
      <c r="D74" s="247"/>
      <c r="E74" s="315"/>
      <c r="F74" s="80"/>
      <c r="J74" s="382"/>
      <c r="K74" s="382"/>
      <c r="L74" s="382"/>
    </row>
    <row r="75" spans="1:12" x14ac:dyDescent="0.2">
      <c r="A75" s="7"/>
      <c r="B75" s="15"/>
      <c r="C75" s="6"/>
      <c r="D75" s="6"/>
      <c r="E75" s="6"/>
      <c r="F75" s="8"/>
    </row>
    <row r="76" spans="1:12" x14ac:dyDescent="0.2">
      <c r="A76" s="7"/>
      <c r="B76" s="13"/>
      <c r="C76" s="332"/>
      <c r="D76" s="14"/>
      <c r="E76" s="14"/>
    </row>
    <row r="77" spans="1:12" x14ac:dyDescent="0.2">
      <c r="A77" s="14"/>
      <c r="B77" s="13"/>
      <c r="C77" s="332"/>
      <c r="D77" s="14"/>
      <c r="E77" s="14"/>
    </row>
    <row r="78" spans="1:12" x14ac:dyDescent="0.2">
      <c r="A78" s="14"/>
      <c r="B78" s="13"/>
      <c r="C78" s="332"/>
      <c r="D78" s="14"/>
      <c r="E78" s="14"/>
    </row>
    <row r="79" spans="1:12" x14ac:dyDescent="0.2">
      <c r="A79" s="17"/>
      <c r="B79" s="13"/>
      <c r="C79" s="332"/>
      <c r="D79" s="14"/>
      <c r="E79" s="14"/>
    </row>
    <row r="80" spans="1:12" x14ac:dyDescent="0.2">
      <c r="A80" s="14"/>
      <c r="B80" s="13"/>
      <c r="C80" s="332"/>
      <c r="D80" s="14"/>
      <c r="E80" s="14"/>
    </row>
    <row r="81" spans="1:5" x14ac:dyDescent="0.2">
      <c r="A81" s="14"/>
      <c r="B81" s="13"/>
      <c r="C81" s="332"/>
      <c r="D81" s="14"/>
      <c r="E81" s="14"/>
    </row>
    <row r="82" spans="1:5" x14ac:dyDescent="0.2">
      <c r="A82" s="16"/>
    </row>
    <row r="84" spans="1:5" x14ac:dyDescent="0.2">
      <c r="C84" s="334"/>
    </row>
    <row r="86" spans="1:5" x14ac:dyDescent="0.2">
      <c r="C86" s="334"/>
    </row>
    <row r="88" spans="1:5" x14ac:dyDescent="0.2">
      <c r="C88" s="334"/>
    </row>
  </sheetData>
  <sortState ref="A6:E8">
    <sortCondition ref="A6:A8"/>
  </sortState>
  <mergeCells count="2">
    <mergeCell ref="B1:E1"/>
    <mergeCell ref="A3:E3"/>
  </mergeCells>
  <pageMargins left="0.70866141732283472" right="0.70866141732283472" top="0.74803149606299213" bottom="0.74803149606299213" header="0.31496062992125984" footer="0.31496062992125984"/>
  <pageSetup paperSize="8" fitToHeight="2" orientation="portrait" r:id="rId1"/>
  <headerFooter>
    <oddHeader>&amp;RAppendix 1.4</oddHeader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zoomScale="90" zoomScaleNormal="90" workbookViewId="0">
      <selection activeCell="B18" sqref="B18"/>
    </sheetView>
  </sheetViews>
  <sheetFormatPr defaultRowHeight="15" x14ac:dyDescent="0.2"/>
  <cols>
    <col min="1" max="1" width="17.5546875" customWidth="1"/>
    <col min="2" max="2" width="13.88671875" customWidth="1"/>
    <col min="3" max="3" width="34.109375" customWidth="1"/>
    <col min="4" max="4" width="18.5546875" customWidth="1"/>
    <col min="5" max="5" width="15.21875" customWidth="1"/>
  </cols>
  <sheetData>
    <row r="1" spans="1:5" s="16" customFormat="1" ht="42" customHeight="1" x14ac:dyDescent="0.2">
      <c r="A1" s="322" t="s">
        <v>4</v>
      </c>
      <c r="B1" s="407" t="s">
        <v>143</v>
      </c>
      <c r="C1" s="408"/>
      <c r="D1" s="412"/>
      <c r="E1" s="413"/>
    </row>
    <row r="2" spans="1:5" s="16" customFormat="1" ht="34.5" customHeight="1" x14ac:dyDescent="0.2">
      <c r="A2" s="83" t="s">
        <v>5</v>
      </c>
      <c r="B2" s="83" t="s">
        <v>3</v>
      </c>
      <c r="C2" s="285" t="s">
        <v>6</v>
      </c>
      <c r="D2" s="282" t="s">
        <v>141</v>
      </c>
      <c r="E2" s="281"/>
    </row>
    <row r="3" spans="1:5" s="1" customFormat="1" ht="15.75" x14ac:dyDescent="0.2">
      <c r="A3" s="21"/>
      <c r="B3" s="35"/>
      <c r="C3" s="23"/>
      <c r="D3" s="23"/>
      <c r="E3" s="24"/>
    </row>
    <row r="4" spans="1:5" ht="31.5" customHeight="1" x14ac:dyDescent="0.2">
      <c r="A4" s="84" t="s">
        <v>7</v>
      </c>
      <c r="B4" s="326" t="s">
        <v>22</v>
      </c>
      <c r="C4" s="325"/>
      <c r="D4" s="325"/>
      <c r="E4" s="325"/>
    </row>
    <row r="5" spans="1:5" s="258" customFormat="1" x14ac:dyDescent="0.2">
      <c r="A5" s="286" t="s">
        <v>1</v>
      </c>
      <c r="B5" s="287" t="s">
        <v>21</v>
      </c>
      <c r="C5" s="288" t="s">
        <v>20</v>
      </c>
      <c r="D5" s="289" t="s">
        <v>8</v>
      </c>
      <c r="E5" s="290" t="s">
        <v>9</v>
      </c>
    </row>
    <row r="6" spans="1:5" s="258" customFormat="1" ht="28.5" x14ac:dyDescent="0.2">
      <c r="A6" s="397">
        <v>42081</v>
      </c>
      <c r="B6" s="385">
        <v>119</v>
      </c>
      <c r="C6" s="292" t="s">
        <v>136</v>
      </c>
      <c r="D6" s="293" t="s">
        <v>40</v>
      </c>
      <c r="E6" s="294" t="s">
        <v>10</v>
      </c>
    </row>
    <row r="7" spans="1:5" s="258" customFormat="1" ht="57" x14ac:dyDescent="0.2">
      <c r="A7" s="397">
        <v>42088</v>
      </c>
      <c r="B7" s="385">
        <v>264</v>
      </c>
      <c r="C7" s="292" t="s">
        <v>158</v>
      </c>
      <c r="D7" s="293" t="s">
        <v>40</v>
      </c>
      <c r="E7" s="294" t="s">
        <v>10</v>
      </c>
    </row>
    <row r="8" spans="1:5" s="258" customFormat="1" ht="28.5" x14ac:dyDescent="0.2">
      <c r="A8" s="397">
        <v>42088</v>
      </c>
      <c r="B8" s="385">
        <v>5</v>
      </c>
      <c r="C8" s="292" t="s">
        <v>70</v>
      </c>
      <c r="D8" s="293" t="s">
        <v>43</v>
      </c>
      <c r="E8" s="294" t="s">
        <v>10</v>
      </c>
    </row>
    <row r="9" spans="1:5" s="258" customFormat="1" x14ac:dyDescent="0.2">
      <c r="A9" s="397"/>
      <c r="B9" s="287"/>
      <c r="C9" s="292"/>
      <c r="D9" s="289"/>
      <c r="E9" s="290"/>
    </row>
    <row r="10" spans="1:5" s="258" customFormat="1" x14ac:dyDescent="0.2">
      <c r="A10" s="397" t="s">
        <v>23</v>
      </c>
      <c r="B10" s="405">
        <f>SUM(B6:B9)</f>
        <v>388</v>
      </c>
      <c r="C10" s="292"/>
      <c r="D10" s="293"/>
      <c r="E10" s="294"/>
    </row>
    <row r="11" spans="1:5" x14ac:dyDescent="0.2">
      <c r="A11" s="291"/>
      <c r="B11" s="31"/>
      <c r="C11" s="31"/>
      <c r="D11" s="31"/>
      <c r="E11" s="32"/>
    </row>
    <row r="12" spans="1:5" s="295" customFormat="1" ht="15.75" customHeight="1" x14ac:dyDescent="0.2">
      <c r="A12" s="33" t="s">
        <v>7</v>
      </c>
      <c r="B12" s="417" t="s">
        <v>29</v>
      </c>
      <c r="C12" s="418"/>
      <c r="D12" s="29"/>
      <c r="E12" s="30"/>
    </row>
    <row r="13" spans="1:5" s="258" customFormat="1" x14ac:dyDescent="0.2">
      <c r="A13" s="296" t="s">
        <v>1</v>
      </c>
      <c r="B13" s="297" t="s">
        <v>21</v>
      </c>
      <c r="C13" s="288" t="s">
        <v>154</v>
      </c>
      <c r="D13" s="289" t="s">
        <v>8</v>
      </c>
      <c r="E13" s="290" t="s">
        <v>9</v>
      </c>
    </row>
    <row r="14" spans="1:5" s="258" customFormat="1" ht="14.25" x14ac:dyDescent="0.2">
      <c r="A14" s="311" t="s">
        <v>137</v>
      </c>
      <c r="B14" s="310">
        <v>0</v>
      </c>
      <c r="C14" s="308"/>
      <c r="D14" s="293"/>
      <c r="E14" s="294"/>
    </row>
    <row r="15" spans="1:5" s="258" customFormat="1" ht="14.25" x14ac:dyDescent="0.2">
      <c r="A15" s="306"/>
      <c r="B15" s="309"/>
      <c r="C15" s="298"/>
      <c r="D15" s="293"/>
      <c r="E15" s="294"/>
    </row>
    <row r="16" spans="1:5" s="258" customFormat="1" x14ac:dyDescent="0.2">
      <c r="A16" s="299" t="s">
        <v>23</v>
      </c>
      <c r="B16" s="300">
        <f>SUM(B14)</f>
        <v>0</v>
      </c>
      <c r="C16" s="292"/>
      <c r="D16" s="293"/>
      <c r="E16" s="294"/>
    </row>
    <row r="17" spans="1:5" x14ac:dyDescent="0.2">
      <c r="A17" s="291"/>
      <c r="B17" s="307"/>
      <c r="C17" s="31"/>
      <c r="D17" s="31"/>
      <c r="E17" s="32"/>
    </row>
    <row r="18" spans="1:5" s="258" customFormat="1" x14ac:dyDescent="0.2">
      <c r="A18" s="301" t="s">
        <v>16</v>
      </c>
      <c r="B18" s="406">
        <f>+B16+B10</f>
        <v>388</v>
      </c>
      <c r="C18" s="302"/>
      <c r="D18" s="303"/>
      <c r="E18" s="294"/>
    </row>
    <row r="19" spans="1:5" x14ac:dyDescent="0.2">
      <c r="A19" s="14"/>
      <c r="B19" s="14"/>
      <c r="C19" s="14"/>
      <c r="D19" s="14"/>
      <c r="E19" s="14"/>
    </row>
    <row r="20" spans="1:5" x14ac:dyDescent="0.2">
      <c r="A20" s="14"/>
      <c r="B20" s="14"/>
      <c r="C20" s="14"/>
      <c r="D20" s="14"/>
      <c r="E20" s="14"/>
    </row>
    <row r="21" spans="1:5" x14ac:dyDescent="0.2">
      <c r="A21" s="14"/>
      <c r="B21" s="14"/>
      <c r="C21" s="14"/>
      <c r="D21" s="14"/>
      <c r="E21" s="14"/>
    </row>
    <row r="22" spans="1:5" x14ac:dyDescent="0.2">
      <c r="A22" s="14"/>
      <c r="B22" s="14"/>
      <c r="C22" s="14"/>
      <c r="D22" s="14"/>
      <c r="E22" s="14"/>
    </row>
    <row r="23" spans="1:5" x14ac:dyDescent="0.2">
      <c r="A23" s="14"/>
      <c r="B23" s="14"/>
      <c r="C23" s="14"/>
      <c r="D23" s="14"/>
      <c r="E23" s="14"/>
    </row>
    <row r="24" spans="1:5" x14ac:dyDescent="0.2">
      <c r="A24" s="17"/>
      <c r="B24" s="14"/>
      <c r="C24" s="14"/>
      <c r="D24" s="14"/>
      <c r="E24" s="14"/>
    </row>
    <row r="25" spans="1:5" x14ac:dyDescent="0.2">
      <c r="A25" s="14"/>
      <c r="B25" s="14"/>
      <c r="C25" s="14"/>
      <c r="D25" s="14"/>
      <c r="E25" s="14"/>
    </row>
    <row r="26" spans="1:5" x14ac:dyDescent="0.2">
      <c r="A26" s="14"/>
      <c r="B26" s="14"/>
      <c r="C26" s="14"/>
      <c r="D26" s="14"/>
      <c r="E26" s="14"/>
    </row>
  </sheetData>
  <mergeCells count="2">
    <mergeCell ref="B12:C12"/>
    <mergeCell ref="B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&amp;RAppendix 1.2</oddHeader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zoomScale="90" zoomScaleNormal="90" workbookViewId="0">
      <selection activeCell="B13" sqref="B13"/>
    </sheetView>
  </sheetViews>
  <sheetFormatPr defaultRowHeight="15" x14ac:dyDescent="0.2"/>
  <cols>
    <col min="1" max="1" width="26.33203125" customWidth="1"/>
    <col min="2" max="2" width="12.88671875" style="1" customWidth="1"/>
    <col min="3" max="3" width="44" customWidth="1"/>
    <col min="4" max="5" width="18.5546875" customWidth="1"/>
    <col min="6" max="6" width="15.21875" customWidth="1"/>
    <col min="7" max="7" width="24.77734375" customWidth="1"/>
  </cols>
  <sheetData>
    <row r="1" spans="1:12" s="295" customFormat="1" ht="24.75" customHeight="1" x14ac:dyDescent="0.2">
      <c r="A1" s="316" t="s">
        <v>4</v>
      </c>
      <c r="B1" s="419" t="s">
        <v>143</v>
      </c>
      <c r="C1" s="420"/>
      <c r="D1" s="420"/>
      <c r="E1" s="420"/>
      <c r="F1" s="24"/>
    </row>
    <row r="2" spans="1:12" s="295" customFormat="1" ht="25.5" customHeight="1" x14ac:dyDescent="0.25">
      <c r="A2" s="316" t="s">
        <v>5</v>
      </c>
      <c r="B2" s="85" t="s">
        <v>3</v>
      </c>
      <c r="C2" s="86"/>
      <c r="D2" s="283" t="s">
        <v>6</v>
      </c>
      <c r="E2" s="282" t="s">
        <v>138</v>
      </c>
      <c r="F2" s="281"/>
    </row>
    <row r="3" spans="1:12" ht="15.75" x14ac:dyDescent="0.2">
      <c r="A3" s="317" t="s">
        <v>30</v>
      </c>
      <c r="B3" s="318"/>
      <c r="C3" s="319"/>
      <c r="D3" s="319"/>
      <c r="E3" s="320"/>
      <c r="F3" s="321"/>
    </row>
    <row r="4" spans="1:12" s="1" customFormat="1" ht="15.75" x14ac:dyDescent="0.2">
      <c r="A4" s="21"/>
      <c r="B4" s="22"/>
      <c r="C4" s="74"/>
      <c r="D4" s="74"/>
      <c r="E4" s="74"/>
      <c r="F4" s="24"/>
    </row>
    <row r="5" spans="1:12" ht="15.75" x14ac:dyDescent="0.2">
      <c r="A5" s="325" t="s">
        <v>139</v>
      </c>
      <c r="B5" s="325"/>
      <c r="C5" s="325"/>
      <c r="D5" s="325"/>
      <c r="E5" s="325"/>
      <c r="F5" s="336"/>
    </row>
    <row r="6" spans="1:12" s="258" customFormat="1" ht="30" x14ac:dyDescent="0.2">
      <c r="A6" s="263" t="s">
        <v>1</v>
      </c>
      <c r="B6" s="264" t="s">
        <v>12</v>
      </c>
      <c r="C6" s="265" t="s">
        <v>0</v>
      </c>
      <c r="D6" s="265" t="s">
        <v>11</v>
      </c>
      <c r="E6" s="265" t="s">
        <v>8</v>
      </c>
      <c r="F6" s="226" t="s">
        <v>9</v>
      </c>
    </row>
    <row r="7" spans="1:12" s="258" customFormat="1" x14ac:dyDescent="0.2">
      <c r="A7" s="252" t="s">
        <v>15</v>
      </c>
      <c r="B7" s="304">
        <v>0</v>
      </c>
      <c r="C7" s="254"/>
      <c r="D7" s="255"/>
      <c r="E7" s="256"/>
      <c r="F7" s="257"/>
    </row>
    <row r="8" spans="1:12" s="258" customFormat="1" x14ac:dyDescent="0.2">
      <c r="A8" s="252"/>
      <c r="B8" s="253"/>
      <c r="C8" s="254"/>
      <c r="D8" s="255"/>
      <c r="E8" s="256"/>
      <c r="F8" s="257"/>
    </row>
    <row r="9" spans="1:12" s="1" customFormat="1" x14ac:dyDescent="0.2">
      <c r="A9" s="279" t="s">
        <v>23</v>
      </c>
      <c r="B9" s="400">
        <f>SUM(B7:B8)</f>
        <v>0</v>
      </c>
      <c r="C9" s="224"/>
      <c r="D9" s="267"/>
      <c r="E9" s="280"/>
      <c r="F9" s="226"/>
    </row>
    <row r="10" spans="1:12" x14ac:dyDescent="0.2">
      <c r="A10" s="25"/>
      <c r="B10" s="26"/>
      <c r="C10" s="26"/>
      <c r="D10" s="26"/>
      <c r="E10" s="27"/>
      <c r="F10" s="28"/>
    </row>
    <row r="11" spans="1:12" s="1" customFormat="1" ht="15.75" x14ac:dyDescent="0.2">
      <c r="A11" s="325" t="s">
        <v>140</v>
      </c>
      <c r="B11" s="325"/>
      <c r="C11" s="325"/>
      <c r="D11" s="325"/>
      <c r="E11" s="325"/>
      <c r="F11" s="336"/>
    </row>
    <row r="12" spans="1:12" s="258" customFormat="1" ht="30" x14ac:dyDescent="0.2">
      <c r="A12" s="263" t="s">
        <v>1</v>
      </c>
      <c r="B12" s="264" t="s">
        <v>14</v>
      </c>
      <c r="C12" s="265" t="s">
        <v>0</v>
      </c>
      <c r="D12" s="265" t="s">
        <v>13</v>
      </c>
      <c r="E12" s="265" t="s">
        <v>8</v>
      </c>
      <c r="F12" s="226" t="s">
        <v>9</v>
      </c>
    </row>
    <row r="13" spans="1:12" s="1" customFormat="1" ht="42.75" x14ac:dyDescent="0.2">
      <c r="A13" s="181">
        <v>41866</v>
      </c>
      <c r="B13" s="179">
        <v>4</v>
      </c>
      <c r="C13" s="398" t="s">
        <v>160</v>
      </c>
      <c r="D13" s="399" t="s">
        <v>161</v>
      </c>
      <c r="E13" s="399" t="s">
        <v>43</v>
      </c>
      <c r="F13" s="404" t="s">
        <v>10</v>
      </c>
      <c r="J13" s="379"/>
      <c r="K13" s="379"/>
      <c r="L13" s="379"/>
    </row>
    <row r="14" spans="1:12" s="258" customFormat="1" x14ac:dyDescent="0.2">
      <c r="A14" s="259"/>
      <c r="B14" s="305"/>
      <c r="C14" s="254"/>
      <c r="D14" s="260"/>
      <c r="E14" s="261"/>
      <c r="F14" s="257"/>
    </row>
    <row r="15" spans="1:12" s="1" customFormat="1" x14ac:dyDescent="0.2">
      <c r="A15" s="266" t="s">
        <v>23</v>
      </c>
      <c r="B15" s="401">
        <f>+B13</f>
        <v>4</v>
      </c>
      <c r="C15" s="224"/>
      <c r="D15" s="268"/>
      <c r="E15" s="269"/>
      <c r="F15" s="226"/>
    </row>
    <row r="16" spans="1:12" x14ac:dyDescent="0.2">
      <c r="A16" s="270"/>
      <c r="B16" s="402"/>
      <c r="C16" s="271"/>
      <c r="D16" s="272"/>
      <c r="E16" s="273"/>
      <c r="F16" s="274"/>
    </row>
    <row r="17" spans="1:6" x14ac:dyDescent="0.2">
      <c r="A17" s="275" t="s">
        <v>16</v>
      </c>
      <c r="B17" s="403">
        <f>+B15+B9</f>
        <v>4</v>
      </c>
      <c r="C17" s="276"/>
      <c r="D17" s="277"/>
      <c r="E17" s="278"/>
      <c r="F17" s="226"/>
    </row>
    <row r="18" spans="1:6" x14ac:dyDescent="0.2">
      <c r="A18" s="14"/>
      <c r="B18" s="14"/>
      <c r="C18" s="14"/>
      <c r="D18" s="14"/>
      <c r="E18" s="14"/>
      <c r="F18" s="14"/>
    </row>
    <row r="19" spans="1:6" x14ac:dyDescent="0.2">
      <c r="A19" s="14"/>
      <c r="B19" s="14"/>
      <c r="C19" s="14"/>
      <c r="D19" s="14"/>
      <c r="E19" s="14"/>
      <c r="F19" s="14"/>
    </row>
    <row r="20" spans="1:6" x14ac:dyDescent="0.2">
      <c r="A20" s="14"/>
      <c r="B20" s="14"/>
      <c r="C20" s="14"/>
      <c r="D20" s="14"/>
      <c r="E20" s="14"/>
      <c r="F20" s="14"/>
    </row>
    <row r="21" spans="1:6" x14ac:dyDescent="0.2">
      <c r="A21" s="14"/>
      <c r="B21" s="14"/>
      <c r="C21" s="14"/>
      <c r="D21" s="14"/>
      <c r="E21" s="14"/>
      <c r="F21" s="14"/>
    </row>
    <row r="22" spans="1:6" x14ac:dyDescent="0.2">
      <c r="A22" s="14"/>
      <c r="B22" s="14"/>
      <c r="C22" s="14"/>
      <c r="D22" s="14"/>
      <c r="E22" s="14"/>
      <c r="F22" s="14"/>
    </row>
    <row r="23" spans="1:6" x14ac:dyDescent="0.2">
      <c r="A23" s="17"/>
      <c r="B23" s="14"/>
      <c r="C23" s="14"/>
      <c r="D23" s="14"/>
      <c r="E23" s="14"/>
      <c r="F23" s="14"/>
    </row>
    <row r="24" spans="1:6" x14ac:dyDescent="0.2">
      <c r="A24" s="14"/>
      <c r="B24" s="14"/>
      <c r="C24" s="14"/>
      <c r="D24" s="14"/>
      <c r="E24" s="14"/>
      <c r="F24" s="14"/>
    </row>
    <row r="25" spans="1:6" x14ac:dyDescent="0.2">
      <c r="A25" s="14"/>
      <c r="B25" s="14"/>
      <c r="C25" s="14"/>
      <c r="D25" s="14"/>
      <c r="E25" s="14"/>
      <c r="F25" s="1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&amp;RAppendix 1.3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Other</vt:lpstr>
      <vt:lpstr>Hospitality provided</vt:lpstr>
      <vt:lpstr>Gifts and hospitality received</vt:lpstr>
      <vt:lpstr>'Gifts and hospitality received'!Print_Area</vt:lpstr>
      <vt:lpstr>Other!Print_Area</vt:lpstr>
      <vt:lpstr>Travel!Print_Area</vt:lpstr>
    </vt:vector>
  </TitlesOfParts>
  <Company>Tertiary Education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Chief-Executive-Expenses-30-June-2015</dc:title>
  <dc:creator>TEC</dc:creator>
  <cp:keywords>Chief Executive, expenses</cp:keywords>
  <cp:lastModifiedBy>Catherine Young</cp:lastModifiedBy>
  <cp:lastPrinted>2015-07-13T22:12:22Z</cp:lastPrinted>
  <dcterms:created xsi:type="dcterms:W3CDTF">2013-05-05T21:28:56Z</dcterms:created>
  <dcterms:modified xsi:type="dcterms:W3CDTF">2017-08-02T21:54:32Z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A897914</vt:lpwstr>
  </property>
  <property fmtid="{D5CDD505-2E9C-101B-9397-08002B2CF9AE}" pid="4" name="Objective-Title">
    <vt:lpwstr>Chief Executive Officer's Expenses, Gifts &amp; Hospitality - YE 30062015</vt:lpwstr>
  </property>
  <property fmtid="{D5CDD505-2E9C-101B-9397-08002B2CF9AE}" pid="5" name="Objective-Comment">
    <vt:lpwstr/>
  </property>
  <property fmtid="{D5CDD505-2E9C-101B-9397-08002B2CF9AE}" pid="6" name="Objective-CreationStamp">
    <vt:filetime>2015-01-28T02:41:41Z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2015-07-14T22:49:26Z</vt:filetime>
  </property>
  <property fmtid="{D5CDD505-2E9C-101B-9397-08002B2CF9AE}" pid="11" name="Objective-Owner">
    <vt:lpwstr>Sara Kathiravelu</vt:lpwstr>
  </property>
  <property fmtid="{D5CDD505-2E9C-101B-9397-08002B2CF9AE}" pid="12" name="Objective-Path">
    <vt:lpwstr>Objective Global Folder:TEC Global Folder:Finance:Financial Accounting:Month End:FN-A-Month End- 2014 - 2015 -NO:12 June 2015 - Month End 2014 - 2015:</vt:lpwstr>
  </property>
  <property fmtid="{D5CDD505-2E9C-101B-9397-08002B2CF9AE}" pid="13" name="Objective-Parent">
    <vt:lpwstr>12 June 2015 - Month End 2014 - 2015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4.2</vt:lpwstr>
  </property>
  <property fmtid="{D5CDD505-2E9C-101B-9397-08002B2CF9AE}" pid="16" name="Objective-VersionNumber">
    <vt:r8>32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Reference [system]">
    <vt:lpwstr/>
  </property>
  <property fmtid="{D5CDD505-2E9C-101B-9397-08002B2CF9AE}" pid="22" name="Objective-Date [system]">
    <vt:lpwstr/>
  </property>
  <property fmtid="{D5CDD505-2E9C-101B-9397-08002B2CF9AE}" pid="23" name="Objective-Action [system]">
    <vt:lpwstr/>
  </property>
  <property fmtid="{D5CDD505-2E9C-101B-9397-08002B2CF9AE}" pid="24" name="Objective-Responsible [system]">
    <vt:lpwstr/>
  </property>
  <property fmtid="{D5CDD505-2E9C-101B-9397-08002B2CF9AE}" pid="25" name="Objective-Financial Year [system]">
    <vt:lpwstr/>
  </property>
  <property fmtid="{D5CDD505-2E9C-101B-9397-08002B2CF9AE}" pid="26" name="Objective-Calendar Year [system]">
    <vt:lpwstr/>
  </property>
</Properties>
</file>