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D7C101C1-DC76-4708-8A9E-1EEADB348568}" xr6:coauthVersionLast="47" xr6:coauthVersionMax="47" xr10:uidLastSave="{00000000-0000-0000-0000-000000000000}"/>
  <workbookProtection workbookAlgorithmName="SHA-512" workbookHashValue="4aAoc0fiDJCpdSjPa7WaDkVRIuoJTNgIfWKEPJJJEGQhHJYElMMZpWZseBgBoRTtjzwBfWcqMb3gjHzguo5zUw==" workbookSaltValue="9IB4T20W+PJrVIZQ7DK1wA==" workbookSpinCount="100000" lockStructure="1"/>
  <bookViews>
    <workbookView xWindow="38280" yWindow="-120" windowWidth="29040" windowHeight="15720" tabRatio="914" xr2:uid="{00000000-000D-0000-FFFF-FFFF00000000}"/>
  </bookViews>
  <sheets>
    <sheet name="Instructions  " sheetId="21" r:id="rId1"/>
    <sheet name="Key Information" sheetId="2" r:id="rId2"/>
    <sheet name="ACE in TEIs" sheetId="35" r:id="rId3"/>
    <sheet name="Intensive Literacy and Numeracy" sheetId="32" r:id="rId4"/>
    <sheet name="English Language Teaching" sheetId="36" r:id="rId5"/>
    <sheet name="Refugee English " sheetId="34" r:id="rId6"/>
    <sheet name="Drop downs" sheetId="5" state="hidden" r:id="rId7"/>
  </sheets>
  <definedNames>
    <definedName name="_xlnm._FilterDatabase" localSheetId="6" hidden="1">'Drop downs'!$J$1:$J$85</definedName>
    <definedName name="_xlnm.Print_Area" localSheetId="4">'English Language Teaching'!$B$2:$F$44</definedName>
    <definedName name="_xlnm.Print_Area" localSheetId="3">'Intensive Literacy and Numeracy'!$B$2:$F$45</definedName>
    <definedName name="_xlnm.Print_Area" localSheetId="1">'Key Information'!$B$2:$C$19</definedName>
    <definedName name="_xlnm.Print_Area" localSheetId="5">'Refugee English '!$B$2:$G$52</definedName>
    <definedName name="Z_7084A7A3_2944_43C2_B438_C74078228B24_.wvu.FilterData" localSheetId="6" hidden="1">'Drop downs'!$J$1:$J$85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E14" i="35" l="1"/>
  <c r="E13" i="35"/>
  <c r="E12" i="35"/>
  <c r="H24" i="34"/>
  <c r="G24" i="34"/>
  <c r="F24" i="34"/>
  <c r="E24" i="34"/>
  <c r="D24" i="34"/>
  <c r="H25" i="34"/>
  <c r="H26" i="34" s="1"/>
  <c r="G25" i="34"/>
  <c r="G26" i="34" s="1"/>
  <c r="F25" i="34"/>
  <c r="F26" i="34" s="1"/>
  <c r="E25" i="34"/>
  <c r="E26" i="34" s="1"/>
  <c r="D25" i="34"/>
  <c r="D26" i="34" s="1"/>
  <c r="D15" i="36"/>
  <c r="E13" i="36"/>
  <c r="E14" i="36"/>
  <c r="E12" i="36"/>
  <c r="G19" i="36"/>
  <c r="F19" i="36"/>
  <c r="E19" i="36"/>
  <c r="D19" i="36"/>
  <c r="H19" i="36"/>
  <c r="E9" i="36"/>
  <c r="C6" i="35"/>
  <c r="C5" i="35"/>
  <c r="E14" i="32"/>
  <c r="E13" i="32"/>
  <c r="E12" i="32"/>
  <c r="H19" i="32"/>
  <c r="G19" i="32"/>
  <c r="F19" i="32"/>
  <c r="E19" i="32"/>
  <c r="D19" i="32"/>
  <c r="E9" i="35"/>
  <c r="H20" i="35"/>
  <c r="G20" i="35"/>
  <c r="F20" i="35"/>
  <c r="E20" i="35"/>
  <c r="D20" i="35"/>
  <c r="D27" i="34" l="1"/>
  <c r="D39" i="36"/>
  <c r="E39" i="36"/>
  <c r="F39" i="36"/>
  <c r="G39" i="36"/>
  <c r="H39" i="36"/>
  <c r="D27" i="36"/>
  <c r="E27" i="36"/>
  <c r="F27" i="36"/>
  <c r="G27" i="36"/>
  <c r="H27" i="36"/>
  <c r="D23" i="36"/>
  <c r="E23" i="36"/>
  <c r="F23" i="36"/>
  <c r="G23" i="36"/>
  <c r="H23" i="36"/>
  <c r="D20" i="36"/>
  <c r="E20" i="36"/>
  <c r="F20" i="36"/>
  <c r="G20" i="36"/>
  <c r="H20" i="36"/>
  <c r="F13" i="36"/>
  <c r="F14" i="36"/>
  <c r="C4" i="36"/>
  <c r="C5" i="36"/>
  <c r="D43" i="35"/>
  <c r="E43" i="35"/>
  <c r="F43" i="35"/>
  <c r="G43" i="35"/>
  <c r="H43" i="35"/>
  <c r="D39" i="35"/>
  <c r="E39" i="35"/>
  <c r="F39" i="35"/>
  <c r="G39" i="35"/>
  <c r="H39" i="35"/>
  <c r="D27" i="35"/>
  <c r="E27" i="35"/>
  <c r="F27" i="35"/>
  <c r="G27" i="35"/>
  <c r="H27" i="35"/>
  <c r="D24" i="35"/>
  <c r="E24" i="35"/>
  <c r="F24" i="35"/>
  <c r="G24" i="35"/>
  <c r="H24" i="35"/>
  <c r="D45" i="34"/>
  <c r="E45" i="34"/>
  <c r="F45" i="34"/>
  <c r="G45" i="34"/>
  <c r="H45" i="34"/>
  <c r="D33" i="34"/>
  <c r="E33" i="34"/>
  <c r="F33" i="34"/>
  <c r="G33" i="34"/>
  <c r="H33" i="34"/>
  <c r="D30" i="34"/>
  <c r="E30" i="34"/>
  <c r="F30" i="34"/>
  <c r="G30" i="34"/>
  <c r="H30" i="34"/>
  <c r="E13" i="34"/>
  <c r="E9" i="32"/>
  <c r="F12" i="32"/>
  <c r="D40" i="32"/>
  <c r="E40" i="32"/>
  <c r="F40" i="32"/>
  <c r="G40" i="32"/>
  <c r="H40" i="32"/>
  <c r="D28" i="32"/>
  <c r="E28" i="32"/>
  <c r="F28" i="32"/>
  <c r="G28" i="32"/>
  <c r="H28" i="32"/>
  <c r="D24" i="32"/>
  <c r="E24" i="32"/>
  <c r="F24" i="32"/>
  <c r="G24" i="32"/>
  <c r="H24" i="32"/>
  <c r="C7" i="34"/>
  <c r="C4" i="35"/>
  <c r="C4" i="32"/>
  <c r="C5" i="32"/>
  <c r="C6" i="34"/>
  <c r="E14" i="34"/>
  <c r="E15" i="34"/>
  <c r="D16" i="34"/>
  <c r="E16" i="34" s="1"/>
  <c r="H20" i="32"/>
  <c r="G20" i="32"/>
  <c r="E5" i="36" l="1"/>
  <c r="C16" i="2" s="1"/>
  <c r="H27" i="34"/>
  <c r="E15" i="36"/>
  <c r="F15" i="36" s="1"/>
  <c r="F12" i="36"/>
  <c r="C6" i="36"/>
  <c r="C6" i="32"/>
  <c r="D21" i="35"/>
  <c r="E5" i="35" s="1"/>
  <c r="D15" i="35"/>
  <c r="F12" i="35" l="1"/>
  <c r="E21" i="35"/>
  <c r="F21" i="35"/>
  <c r="G21" i="35"/>
  <c r="H21" i="35"/>
  <c r="C15" i="2" l="1"/>
  <c r="F14" i="35"/>
  <c r="E15" i="35"/>
  <c r="F15" i="35" s="1"/>
  <c r="F13" i="35"/>
  <c r="D15" i="32" l="1"/>
  <c r="F13" i="32" l="1"/>
  <c r="F14" i="32"/>
  <c r="E15" i="32"/>
  <c r="F15" i="32" s="1"/>
  <c r="C5" i="34" l="1"/>
  <c r="G27" i="34" l="1"/>
  <c r="F27" i="34"/>
  <c r="E27" i="34"/>
  <c r="E6" i="34" s="1"/>
  <c r="F20" i="32"/>
  <c r="E20" i="32"/>
  <c r="D20" i="32"/>
  <c r="E5" i="32" s="1"/>
  <c r="C17" i="2" s="1"/>
  <c r="C18" i="2" l="1"/>
  <c r="C19" i="2" s="1"/>
</calcChain>
</file>

<file path=xl/sharedStrings.xml><?xml version="1.0" encoding="utf-8"?>
<sst xmlns="http://schemas.openxmlformats.org/spreadsheetml/2006/main" count="2089" uniqueCount="1190">
  <si>
    <t>Yes/No</t>
  </si>
  <si>
    <t>Type of training</t>
  </si>
  <si>
    <t>Flexible Funding</t>
  </si>
  <si>
    <t>Funding Category</t>
  </si>
  <si>
    <t>Low</t>
  </si>
  <si>
    <t>level of provision</t>
  </si>
  <si>
    <t>Student Achievement Component Levels 3 and above</t>
  </si>
  <si>
    <t>Regions</t>
  </si>
  <si>
    <t xml:space="preserve">Territorial Local Authorities (North and South Island </t>
  </si>
  <si>
    <t>Refugee English qualifications</t>
  </si>
  <si>
    <t>DQ1-2 funding rates per EFT 2024. All rates exclude GST</t>
  </si>
  <si>
    <t xml:space="preserve">Volume and funding requested </t>
  </si>
  <si>
    <t>New programme - CUAP and NZQA</t>
  </si>
  <si>
    <t xml:space="preserve">Extramural </t>
  </si>
  <si>
    <t>New programme 2 - NZQA only</t>
  </si>
  <si>
    <t>EER</t>
  </si>
  <si>
    <t xml:space="preserve"> Youth Gurantee Funding Rates</t>
  </si>
  <si>
    <t>Youth Guarantee - minimum funding</t>
  </si>
  <si>
    <t>YG Flexible funding</t>
  </si>
  <si>
    <t>Meeting Funding Conditions</t>
  </si>
  <si>
    <t xml:space="preserve">Subcontracting </t>
  </si>
  <si>
    <t xml:space="preserve">Do you expect to expand your ACE delivery in 2023 and/or 2024? </t>
  </si>
  <si>
    <t xml:space="preserve">Do you intend to partner with another school? </t>
  </si>
  <si>
    <t xml:space="preserve">If yes, is the school you intend to partner with new to ACE in Schools delivery? </t>
  </si>
  <si>
    <t>Yes</t>
  </si>
  <si>
    <t>1 - Courses designed for non-degree qualifications with no research requirement, including certificates and diplomas</t>
  </si>
  <si>
    <t>Medium</t>
  </si>
  <si>
    <t>Level 1</t>
  </si>
  <si>
    <t>Student Achievement Component Levels 1 and 2</t>
  </si>
  <si>
    <t>No regions places apply</t>
  </si>
  <si>
    <t>No TAs/ Local Boards apply</t>
  </si>
  <si>
    <t>NZ Certificate in English Language (Level 3)</t>
  </si>
  <si>
    <t>Te Reo Māori</t>
  </si>
  <si>
    <t>Type of course linked in the dropdowns</t>
  </si>
  <si>
    <t>This year only</t>
  </si>
  <si>
    <t>No, this is not new. It is an existing programme.</t>
  </si>
  <si>
    <t>It is an existing programme.</t>
  </si>
  <si>
    <t>Non-Trades Rate (all other provision L1-3)</t>
  </si>
  <si>
    <t>Yes, our request can be covered by flexible funding</t>
  </si>
  <si>
    <t xml:space="preserve">Yes, we are meeting the funding conditions </t>
  </si>
  <si>
    <t xml:space="preserve">Yes, we will be subcontracting </t>
  </si>
  <si>
    <t>N/A</t>
  </si>
  <si>
    <t xml:space="preserve">Yes </t>
  </si>
  <si>
    <t>The school we are partnering with is new to ACE i.e they have not offered ACE courses before</t>
  </si>
  <si>
    <t xml:space="preserve">New school </t>
  </si>
  <si>
    <t>No</t>
  </si>
  <si>
    <t>Training scheme</t>
  </si>
  <si>
    <t>10 EFTS</t>
  </si>
  <si>
    <t>2 - Courses designed for undergraduate degree qualifications, including bachelor degrees, graduate certificates and diplomas</t>
  </si>
  <si>
    <t>High</t>
  </si>
  <si>
    <t>Level 2</t>
  </si>
  <si>
    <t>Youth Guarantee</t>
  </si>
  <si>
    <t>NA - this is an online course</t>
  </si>
  <si>
    <t>NZ Certificate in English Language (Level 4)</t>
  </si>
  <si>
    <t>English for Speakers of Other Languages </t>
  </si>
  <si>
    <t xml:space="preserve">Ongoing </t>
  </si>
  <si>
    <t>Yes, this is new. We have NZQA/CUAP approval.</t>
  </si>
  <si>
    <t>We have NZQA approval.</t>
  </si>
  <si>
    <t>Yes, this is new. We have NZQA approval.</t>
  </si>
  <si>
    <t>Trades rate (trades provision at L2 &amp; 3)</t>
  </si>
  <si>
    <t>No, our request cannot be covered by flexible funding. We wish to proceed with this additional funding request</t>
  </si>
  <si>
    <t>No, we are not meeting the funding conditions</t>
  </si>
  <si>
    <t>No, we will not be subcontracting</t>
  </si>
  <si>
    <t>Yes, we have permission from Corrections</t>
  </si>
  <si>
    <t>The school we are partnering with currently offers ACE courses</t>
  </si>
  <si>
    <t xml:space="preserve">Existing school </t>
  </si>
  <si>
    <t>Micro-credential</t>
  </si>
  <si>
    <t>3 - Courses designed for taught postgraduate qualifications, including postgraduate certificates and diplomas, bachelors degrees with honours, and taught masters papers</t>
  </si>
  <si>
    <t>Very high</t>
  </si>
  <si>
    <t>Level 3</t>
  </si>
  <si>
    <t>Intensive Literacy and Numeracy Fund</t>
  </si>
  <si>
    <t>Auckland</t>
  </si>
  <si>
    <t>Albert-Eden Local Board Area</t>
  </si>
  <si>
    <t>NZ Certificate in English Language (Level 5)</t>
  </si>
  <si>
    <t xml:space="preserve">Supported Learning - only applicable for learners enrolled in the NZ Cert in Skills for Living for Supported Learners (Level 1)
</t>
  </si>
  <si>
    <t>Yes, this is new. NZQA/CUAP is processing our application.</t>
  </si>
  <si>
    <t>NZQA is processing our application.</t>
  </si>
  <si>
    <t>Yes, this is new. NZQA is processing our application.</t>
  </si>
  <si>
    <t>Not applicable</t>
  </si>
  <si>
    <t>Yes, but we do not yet have permission from Corrections</t>
  </si>
  <si>
    <t>2023 and 2024</t>
  </si>
  <si>
    <t>Managed apprenticeship</t>
  </si>
  <si>
    <t>NA</t>
  </si>
  <si>
    <t>4 - Research-based postgraduate qualifications, including masters' theses/dissertations of 1.0 EFTS or more for masters and doctoral study</t>
  </si>
  <si>
    <t>Level 4</t>
  </si>
  <si>
    <t>Intensive Literacy and Numeracy - English for speakers of other languages</t>
  </si>
  <si>
    <t>Bay of Plenty</t>
  </si>
  <si>
    <t>Aotea/Great Barrier Local Board Area</t>
  </si>
  <si>
    <t>MIT Certificate in ESOL (Level III)</t>
  </si>
  <si>
    <t>Trades</t>
  </si>
  <si>
    <t>Yes, this is new. We haven't applied for NZQA/CUAP approval yet.</t>
  </si>
  <si>
    <t>We haven't applied for NZQA approval yet.</t>
  </si>
  <si>
    <t>Yes, this is new. We haven't applied for NZQA approval yet.</t>
  </si>
  <si>
    <t>Short course</t>
  </si>
  <si>
    <t>Level 5</t>
  </si>
  <si>
    <t xml:space="preserve">Intensive Literacy and Numeracy - Refugee English </t>
  </si>
  <si>
    <t>Canterbury</t>
  </si>
  <si>
    <t>Ashburton District</t>
  </si>
  <si>
    <t>MIT Certificate in ESOL (Level IV)</t>
  </si>
  <si>
    <t>Services</t>
  </si>
  <si>
    <t>Level 6</t>
  </si>
  <si>
    <t>Workplace Literacy and Numeracy Fund (TEO-led)</t>
  </si>
  <si>
    <t>Gisborne</t>
  </si>
  <si>
    <t>Buller District</t>
  </si>
  <si>
    <t>General foundation education</t>
  </si>
  <si>
    <t>hhh</t>
  </si>
  <si>
    <t>Level 7 - non degree</t>
  </si>
  <si>
    <t>Hawke’s Bay</t>
  </si>
  <si>
    <t>Carterton District</t>
  </si>
  <si>
    <t>Delivery in a Correctional Facility</t>
  </si>
  <si>
    <t>NZ Certificate</t>
  </si>
  <si>
    <t>Level 7 - degree</t>
  </si>
  <si>
    <t>Manawatū-Whanganui</t>
  </si>
  <si>
    <t>Central Hawke's Bay District</t>
  </si>
  <si>
    <t>NZ Diploma</t>
  </si>
  <si>
    <t>Level 8</t>
  </si>
  <si>
    <t>Marlborough</t>
  </si>
  <si>
    <t>Central Otago District</t>
  </si>
  <si>
    <t>NZ Degree</t>
  </si>
  <si>
    <t>Level 9</t>
  </si>
  <si>
    <t>Nelson</t>
  </si>
  <si>
    <t>Christchurch City</t>
  </si>
  <si>
    <t>NZ Masters</t>
  </si>
  <si>
    <t>Level 10</t>
  </si>
  <si>
    <t>Northland</t>
  </si>
  <si>
    <t>Clutha District</t>
  </si>
  <si>
    <t>Other</t>
  </si>
  <si>
    <t>Otago</t>
  </si>
  <si>
    <t>Devonport-Takapuna Local Board Area</t>
  </si>
  <si>
    <t>Southland</t>
  </si>
  <si>
    <t>Dunedin City</t>
  </si>
  <si>
    <t>Taranaki</t>
  </si>
  <si>
    <t>Far North District</t>
  </si>
  <si>
    <t>Tasman</t>
  </si>
  <si>
    <t>Franklin Local Board Area</t>
  </si>
  <si>
    <t>Waikato</t>
  </si>
  <si>
    <t>Gisborne District</t>
  </si>
  <si>
    <t>Wellington</t>
  </si>
  <si>
    <t>Gore District</t>
  </si>
  <si>
    <t>West Coast</t>
  </si>
  <si>
    <t>Grey District</t>
  </si>
  <si>
    <t>Hamilton City</t>
  </si>
  <si>
    <t>Hastings District</t>
  </si>
  <si>
    <t>Hauraki District</t>
  </si>
  <si>
    <t>Henderson-Massey Local Board Area</t>
  </si>
  <si>
    <t>Hibiscus and Bays Local Board Area</t>
  </si>
  <si>
    <t>Horowhenua District</t>
  </si>
  <si>
    <t>Howick Local Board Area</t>
  </si>
  <si>
    <t>Hurunui District</t>
  </si>
  <si>
    <t>Invercargill City</t>
  </si>
  <si>
    <t>Kaikoura District</t>
  </si>
  <si>
    <t>Kaipara District</t>
  </si>
  <si>
    <t>Kaipātiki Local Board Area</t>
  </si>
  <si>
    <t>Kapiti Coast District</t>
  </si>
  <si>
    <t>Kawerau District</t>
  </si>
  <si>
    <t>Lower Hutt City</t>
  </si>
  <si>
    <t>Mackenzie District</t>
  </si>
  <si>
    <t>Manawatu District</t>
  </si>
  <si>
    <t>Māngere-Ōtāhuhu Local Board Area</t>
  </si>
  <si>
    <t>Manurewa Local Board Area</t>
  </si>
  <si>
    <t>Marlborough District</t>
  </si>
  <si>
    <t>Masterton District</t>
  </si>
  <si>
    <t>Matamata-Piako District</t>
  </si>
  <si>
    <t>Maungakiekie-Tāmaki Local Board Area</t>
  </si>
  <si>
    <t>Napier City</t>
  </si>
  <si>
    <t>Nelson City</t>
  </si>
  <si>
    <t>New Plymouth District</t>
  </si>
  <si>
    <t>Ōpōtiki District</t>
  </si>
  <si>
    <t>Ōrākei Local Board Area</t>
  </si>
  <si>
    <t>Ōtara-Papatoetoe Local Board Area</t>
  </si>
  <si>
    <t>Ōtorohanga District</t>
  </si>
  <si>
    <t>Palmerston North City</t>
  </si>
  <si>
    <t>Papakura Local Board Area</t>
  </si>
  <si>
    <t>Porirua City</t>
  </si>
  <si>
    <t>Puketāpapa Local Board Area</t>
  </si>
  <si>
    <t>Queenstown-Lakes District</t>
  </si>
  <si>
    <t>Rangitikei District</t>
  </si>
  <si>
    <t>Rodney Local Board Area</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</si>
  <si>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</si>
  <si>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</si>
  <si>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</si>
  <si>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</si>
  <si>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</si>
  <si>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</si>
  <si>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</si>
  <si>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</si>
  <si>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</si>
  <si>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</si>
  <si>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Taupo District</t>
  </si>
  <si>
    <t>Tauranga City</t>
  </si>
  <si>
    <t>Thames-Coromandel District</t>
  </si>
  <si>
    <t>Timaru District</t>
  </si>
  <si>
    <t>Upper Harbour Local Board Area</t>
  </si>
  <si>
    <t>Upper Hutt City</t>
  </si>
  <si>
    <t>Waiheke Local Board Area</t>
  </si>
  <si>
    <t>Waikato District</t>
  </si>
  <si>
    <t>Waimakariri District</t>
  </si>
  <si>
    <t>Waimate District</t>
  </si>
  <si>
    <t>Waipa District</t>
  </si>
  <si>
    <t>Wairoa District</t>
  </si>
  <si>
    <t>Waitākere Ranges Local Board Area</t>
  </si>
  <si>
    <t>Waitaki District</t>
  </si>
  <si>
    <t>Waitematā Local Board Area</t>
  </si>
  <si>
    <t>Waitomo District</t>
  </si>
  <si>
    <t>Wellington City</t>
  </si>
  <si>
    <t>Western Bay of Plenty District</t>
  </si>
  <si>
    <t>Westland District</t>
  </si>
  <si>
    <t>Whakatane District</t>
  </si>
  <si>
    <t>Whanganui District</t>
  </si>
  <si>
    <t>Whangarei District</t>
  </si>
  <si>
    <t>Whau Local Board Area</t>
  </si>
  <si>
    <t>Before you start</t>
  </si>
  <si>
    <t>Your checklist</t>
  </si>
  <si>
    <t xml:space="preserve">Understand the timeframe </t>
  </si>
  <si>
    <t>What funds can you apply for</t>
  </si>
  <si>
    <t xml:space="preserve">Consider the decision-making criteria we use to assess requests </t>
  </si>
  <si>
    <t>Start your application</t>
  </si>
  <si>
    <t>We ask for some key details about your organisation or institution and whether you have considered other options for addressing increased demand.</t>
  </si>
  <si>
    <t xml:space="preserve">Complete the relevant Funds tabs </t>
  </si>
  <si>
    <t>Final checks</t>
  </si>
  <si>
    <t>Submit your application</t>
  </si>
  <si>
    <t>Confirm your submission with TEC</t>
  </si>
  <si>
    <t>If your request is approved</t>
  </si>
  <si>
    <t>If your request is declined</t>
  </si>
  <si>
    <t>funding for short learning packages can usually be managed within a TEO’s current allocation; however</t>
  </si>
  <si>
    <t>should the need arise, they can submit an AFR request either at the time of the approval application or separately, once approval is granted; and</t>
  </si>
  <si>
    <t>AFRs will be considered in line with normal process</t>
  </si>
  <si>
    <t>EDUMIS</t>
  </si>
  <si>
    <r>
      <rPr>
        <b/>
        <sz val="14"/>
        <rFont val="Calibri"/>
        <family val="2"/>
        <scheme val="minor"/>
      </rPr>
      <t>PART B:</t>
    </r>
    <r>
      <rPr>
        <b/>
        <sz val="14"/>
        <color rgb="FFFF0000"/>
        <rFont val="Calibri"/>
        <family val="2"/>
        <scheme val="minor"/>
      </rPr>
      <t xml:space="preserve"> </t>
    </r>
    <r>
      <rPr>
        <b/>
        <sz val="14"/>
        <rFont val="Calibri"/>
        <family val="2"/>
        <scheme val="minor"/>
      </rPr>
      <t>Steps before making a request</t>
    </r>
  </si>
  <si>
    <t>Comments (optional)</t>
  </si>
  <si>
    <t>Fund</t>
  </si>
  <si>
    <t>Value</t>
  </si>
  <si>
    <t>ACE in TEIs</t>
  </si>
  <si>
    <t>Intensive Literacy and Numeracy (ILN)</t>
  </si>
  <si>
    <t>English Language Teaching - Intensive Literacy and Numeracy (ELT)</t>
  </si>
  <si>
    <t>Total request value</t>
  </si>
  <si>
    <t xml:space="preserve">TEO Name </t>
  </si>
  <si>
    <t>EFTS</t>
  </si>
  <si>
    <t>Qualification Name</t>
  </si>
  <si>
    <t>Subtotal (Current and future EFTS)</t>
  </si>
  <si>
    <t>You do not need to complete this row. This is calculated based on the information you provide</t>
  </si>
  <si>
    <t>Short summary only. No more than 200 words.</t>
  </si>
  <si>
    <t>Where will you deliver the additional funding?</t>
  </si>
  <si>
    <t xml:space="preserve">Region 1 for delivery </t>
  </si>
  <si>
    <t xml:space="preserve">Region 2 for delivery </t>
  </si>
  <si>
    <t xml:space="preserve">Region 3 for delivery </t>
  </si>
  <si>
    <t xml:space="preserve"> EDUMIS</t>
  </si>
  <si>
    <r>
      <t xml:space="preserve">Total request value for ACE
</t>
    </r>
    <r>
      <rPr>
        <sz val="11"/>
        <color theme="1"/>
        <rFont val="Calibri"/>
        <family val="2"/>
        <scheme val="minor"/>
      </rPr>
      <t>This figure is calculated using the information you provide below</t>
    </r>
  </si>
  <si>
    <r>
      <rPr>
        <b/>
        <sz val="16"/>
        <color theme="1"/>
        <rFont val="Calibri"/>
        <family val="2"/>
        <scheme val="minor"/>
      </rPr>
      <t xml:space="preserve">What are you seeking additional funding for? </t>
    </r>
    <r>
      <rPr>
        <b/>
        <sz val="14"/>
        <color theme="1"/>
        <rFont val="Calibri"/>
        <family val="2"/>
        <scheme val="minor"/>
      </rPr>
      <t xml:space="preserve">
</t>
    </r>
    <r>
      <rPr>
        <sz val="14"/>
        <color theme="1"/>
        <rFont val="Calibri"/>
        <family val="2"/>
        <scheme val="minor"/>
      </rPr>
      <t>I</t>
    </r>
    <r>
      <rPr>
        <sz val="11"/>
        <color theme="1"/>
        <rFont val="Calibri"/>
        <family val="2"/>
        <scheme val="minor"/>
      </rPr>
      <t xml:space="preserve">n the column to the right, insert the course name in the brackets for each additional funding request. Use the same name that you use in your MoP (unless this is a new provision). </t>
    </r>
  </si>
  <si>
    <t>Request 1: [Insert Course name]</t>
  </si>
  <si>
    <t>Request 2: [Insert Course name]</t>
  </si>
  <si>
    <t>Request 3: [Insert Course name]</t>
  </si>
  <si>
    <t>Request 4: [Insert Course name]</t>
  </si>
  <si>
    <t>Request 5: [Insert Course name]</t>
  </si>
  <si>
    <t>How many times you would like to offer this course, if you secure additional funding?</t>
  </si>
  <si>
    <t>How many EFTS are you requesting?</t>
  </si>
  <si>
    <t>The funding rate is pre-populated</t>
  </si>
  <si>
    <t>Additional funding requested</t>
  </si>
  <si>
    <t>Are you requesting additional funding for this year only, or ongoing (i.e. increased baseline funding)?</t>
  </si>
  <si>
    <t>What is your allocation for the ACE Fund?</t>
  </si>
  <si>
    <r>
      <t xml:space="preserve">Dollars 
</t>
    </r>
    <r>
      <rPr>
        <sz val="11"/>
        <color theme="1"/>
        <rFont val="Calibri"/>
        <family val="2"/>
        <scheme val="minor"/>
      </rPr>
      <t>You do not need to complete this column. This is calculated based on the information you provide</t>
    </r>
  </si>
  <si>
    <r>
      <t>What is your current ACE</t>
    </r>
    <r>
      <rPr>
        <b/>
        <sz val="11"/>
        <rFont val="Calibri"/>
        <family val="2"/>
        <scheme val="minor"/>
      </rPr>
      <t xml:space="preserve"> </t>
    </r>
    <r>
      <rPr>
        <b/>
        <sz val="11"/>
        <color theme="1"/>
        <rFont val="Calibri"/>
        <family val="2"/>
        <scheme val="minor"/>
      </rPr>
      <t>allocation in EFTS?</t>
    </r>
  </si>
  <si>
    <r>
      <rPr>
        <b/>
        <sz val="16"/>
        <color theme="1"/>
        <rFont val="Calibri"/>
        <family val="2"/>
        <scheme val="minor"/>
      </rPr>
      <t>What is your up to date delivery for the ACE Fund?</t>
    </r>
    <r>
      <rPr>
        <b/>
        <sz val="14"/>
        <color theme="1"/>
        <rFont val="Calibri"/>
        <family val="2"/>
        <scheme val="minor"/>
      </rPr>
      <t xml:space="preserve">
</t>
    </r>
    <r>
      <rPr>
        <sz val="11"/>
        <color theme="1"/>
        <rFont val="Calibri"/>
        <family val="2"/>
        <scheme val="minor"/>
      </rPr>
      <t xml:space="preserve">This section helps us to understand your current and future enrolments. If you are applying for additional funding between SDR periods, we need to understand the increase in demand since your last SDR. 
Do not send us learners' personal information (such as learner names or NSNs). </t>
    </r>
  </si>
  <si>
    <t xml:space="preserve">EFTS </t>
  </si>
  <si>
    <r>
      <t xml:space="preserve">Delivery percentage
</t>
    </r>
    <r>
      <rPr>
        <sz val="11"/>
        <color theme="1"/>
        <rFont val="Calibri"/>
        <family val="2"/>
        <scheme val="minor"/>
      </rPr>
      <t>You do not need to complete this column. This is calculated based on the information you provide</t>
    </r>
  </si>
  <si>
    <r>
      <t xml:space="preserve">CURRENT ENROLLED LEARNERS (EFTS)
</t>
    </r>
    <r>
      <rPr>
        <sz val="11"/>
        <color theme="1"/>
        <rFont val="Calibri"/>
        <family val="2"/>
        <scheme val="minor"/>
      </rPr>
      <t>How many EFTS do you need this year for learners who have already started their course?</t>
    </r>
  </si>
  <si>
    <r>
      <t xml:space="preserve">FUTURE INTAKES 
</t>
    </r>
    <r>
      <rPr>
        <sz val="11"/>
        <color theme="1"/>
        <rFont val="Calibri"/>
        <family val="2"/>
        <scheme val="minor"/>
      </rPr>
      <t>How many EFTS do you need this year for learners who have completed all enrolment paperwork and will start their course on a specified future date?</t>
    </r>
  </si>
  <si>
    <t>As above</t>
  </si>
  <si>
    <r>
      <t xml:space="preserve">WAITLIST for FUTURE INTAKES (if applicable)
</t>
    </r>
    <r>
      <rPr>
        <sz val="11"/>
        <color theme="1"/>
        <rFont val="Calibri"/>
        <family val="2"/>
        <scheme val="minor"/>
      </rPr>
      <t>How many EFTS do you need this year for learners who have completed all enrolment paperwork but are waitlisted pending the outcome of this additional funding request?</t>
    </r>
  </si>
  <si>
    <r>
      <t xml:space="preserve">Do not include </t>
    </r>
    <r>
      <rPr>
        <sz val="11"/>
        <color theme="1"/>
        <rFont val="Calibri"/>
        <family val="2"/>
        <scheme val="minor"/>
      </rPr>
      <t>learners at enquiry-only stage.</t>
    </r>
  </si>
  <si>
    <t>Why do you need the additional funding?</t>
  </si>
  <si>
    <t>Territorial Authority (TA)/AKLD Community Board</t>
  </si>
  <si>
    <t>TA/AKLD Community Board</t>
  </si>
  <si>
    <t>Which of the Primary Priority Provision categories does your course fit under?</t>
  </si>
  <si>
    <t>Choose the same category used in your MoP (unless it is for a new course)</t>
  </si>
  <si>
    <t>Short summary required. No more than 200 words.</t>
  </si>
  <si>
    <t>Are you meeting the objectives of the Fund?</t>
  </si>
  <si>
    <t>Are you meeting the objectives of the Fund as outlined in the funding conditions?</t>
  </si>
  <si>
    <r>
      <t xml:space="preserve">Total request value for ILN Fund
</t>
    </r>
    <r>
      <rPr>
        <sz val="11"/>
        <color theme="1"/>
        <rFont val="Calibri"/>
        <family val="2"/>
        <scheme val="minor"/>
      </rPr>
      <t>This figure is calculated using the information you provide below.</t>
    </r>
  </si>
  <si>
    <t xml:space="preserve">What are you seeking additional funding for? </t>
  </si>
  <si>
    <t xml:space="preserve">Request 1: </t>
  </si>
  <si>
    <t>Total number of additional learner hours (whole hours) requested</t>
  </si>
  <si>
    <t>Are you requesting additional funding for this year only or ongoing (i.e. increased baseline funding)?</t>
  </si>
  <si>
    <t xml:space="preserve">Note that there is no guarantee of either additional or increased baseline funding </t>
  </si>
  <si>
    <t>What is your allocation for the ILN Fund?</t>
  </si>
  <si>
    <t>Learner hours (whole number)</t>
  </si>
  <si>
    <r>
      <t xml:space="preserve">Dollars 
</t>
    </r>
    <r>
      <rPr>
        <sz val="10"/>
        <color theme="1"/>
        <rFont val="Calibri"/>
        <family val="2"/>
        <scheme val="minor"/>
      </rPr>
      <t xml:space="preserve">This figure is calculated based on the information you provide. </t>
    </r>
    <r>
      <rPr>
        <b/>
        <sz val="10"/>
        <color theme="1"/>
        <rFont val="Calibri"/>
        <family val="2"/>
        <scheme val="minor"/>
      </rPr>
      <t>Do not be concerned if these figures vary slightly from your MoP</t>
    </r>
    <r>
      <rPr>
        <sz val="10"/>
        <color theme="1"/>
        <rFont val="Calibri"/>
        <family val="2"/>
        <scheme val="minor"/>
      </rPr>
      <t>. It is due to rounding of your learner hours.</t>
    </r>
  </si>
  <si>
    <t>What is your current ILN Fund allocation, in learner hours?</t>
  </si>
  <si>
    <r>
      <t xml:space="preserve">What is your up to date delivery for the ILN Fund?
</t>
    </r>
    <r>
      <rPr>
        <sz val="11"/>
        <color theme="1"/>
        <rFont val="Calibri"/>
        <family val="2"/>
        <scheme val="minor"/>
      </rPr>
      <t>Do not send us learners' personal information (such as</t>
    </r>
    <r>
      <rPr>
        <strike/>
        <sz val="11"/>
        <color theme="1"/>
        <rFont val="Calibri"/>
        <family val="2"/>
        <scheme val="minor"/>
      </rPr>
      <t xml:space="preserve"> </t>
    </r>
    <r>
      <rPr>
        <sz val="11"/>
        <color theme="1"/>
        <rFont val="Calibri"/>
        <family val="2"/>
        <scheme val="minor"/>
      </rPr>
      <t xml:space="preserve">learner names or NSNs). 
This section helps us to understand your current and future enrolments. </t>
    </r>
  </si>
  <si>
    <r>
      <t xml:space="preserve">CURRENT ENROLLED LEARNERS
</t>
    </r>
    <r>
      <rPr>
        <sz val="11"/>
        <color theme="1"/>
        <rFont val="Calibri"/>
        <family val="2"/>
        <scheme val="minor"/>
      </rPr>
      <t>How many hours delivered year to date, plus remaining hours to be delivered by year end, for learners who have already started their programme?</t>
    </r>
  </si>
  <si>
    <t>We need to understand your delivery since you provided your last report.</t>
  </si>
  <si>
    <r>
      <t xml:space="preserve">FUTURE INTAKES 
</t>
    </r>
    <r>
      <rPr>
        <sz val="11"/>
        <color theme="1"/>
        <rFont val="Calibri"/>
        <family val="2"/>
        <scheme val="minor"/>
      </rPr>
      <t>How many hours do you need this year for learners who have completed all enrolment paperwork and will start their programme on a specified future date?</t>
    </r>
  </si>
  <si>
    <t>Across the Fund</t>
  </si>
  <si>
    <r>
      <t xml:space="preserve">WAITLIST for FUTURE INTAKES (if applicable)
</t>
    </r>
    <r>
      <rPr>
        <sz val="11"/>
        <color theme="1"/>
        <rFont val="Calibri"/>
        <family val="2"/>
        <scheme val="minor"/>
      </rPr>
      <t>How many hours do you need for learners who have completed all enrolment paperwork but are waitlisted pending the outcome of this additional funding request?</t>
    </r>
  </si>
  <si>
    <r>
      <t>Do not include</t>
    </r>
    <r>
      <rPr>
        <sz val="11"/>
        <color theme="1"/>
        <rFont val="Calibri"/>
        <family val="2"/>
        <scheme val="minor"/>
      </rPr>
      <t xml:space="preserve"> learners at enquiry-only stage. </t>
    </r>
  </si>
  <si>
    <t>Subtotal (Current and future learner hours)</t>
  </si>
  <si>
    <r>
      <t>What is driving demand?</t>
    </r>
    <r>
      <rPr>
        <sz val="11"/>
        <color theme="1"/>
        <rFont val="Calibri"/>
        <family val="2"/>
        <scheme val="minor"/>
      </rPr>
      <t xml:space="preserve"> Please explain the context e.g. identified a new learner group, identified demand in a new region. Please explain how this differs from prior years' demand. </t>
    </r>
    <r>
      <rPr>
        <sz val="11"/>
        <rFont val="Calibri"/>
        <family val="2"/>
        <scheme val="minor"/>
      </rPr>
      <t>What are the learner needs you are meeting?</t>
    </r>
    <r>
      <rPr>
        <sz val="11"/>
        <color theme="1"/>
        <rFont val="Calibri"/>
        <family val="2"/>
        <scheme val="minor"/>
      </rPr>
      <t xml:space="preserve">
</t>
    </r>
  </si>
  <si>
    <r>
      <t xml:space="preserve"> </t>
    </r>
    <r>
      <rPr>
        <b/>
        <sz val="11"/>
        <rFont val="Calibri"/>
        <family val="2"/>
        <scheme val="minor"/>
      </rPr>
      <t xml:space="preserve">How will you measure the success of your learners? </t>
    </r>
    <r>
      <rPr>
        <sz val="11"/>
        <rFont val="Calibri"/>
        <family val="2"/>
        <scheme val="minor"/>
      </rPr>
      <t>We want to understand the benefits this programme will bring for the learner.</t>
    </r>
  </si>
  <si>
    <r>
      <t xml:space="preserve">Total request value for Refugee English Fund (including pastoral care)
</t>
    </r>
    <r>
      <rPr>
        <sz val="11"/>
        <color theme="1"/>
        <rFont val="Calibri"/>
        <family val="2"/>
        <scheme val="minor"/>
      </rPr>
      <t>This figure is calculated using the information you provide below</t>
    </r>
  </si>
  <si>
    <r>
      <rPr>
        <b/>
        <sz val="16"/>
        <color theme="1"/>
        <rFont val="Calibri"/>
        <family val="2"/>
        <scheme val="minor"/>
      </rPr>
      <t>What are you seeking additional funding for?</t>
    </r>
    <r>
      <rPr>
        <b/>
        <sz val="14"/>
        <color theme="1"/>
        <rFont val="Calibri"/>
        <family val="2"/>
        <scheme val="minor"/>
      </rPr>
      <t xml:space="preserve"> </t>
    </r>
    <r>
      <rPr>
        <sz val="11"/>
        <color theme="1"/>
        <rFont val="Calibri"/>
        <family val="2"/>
        <scheme val="minor"/>
      </rPr>
      <t>In the column to the right, insert the qualification name in the brackets for each additional funding request. Use the same name that you use in your reports.</t>
    </r>
  </si>
  <si>
    <t xml:space="preserve">Request 2: </t>
  </si>
  <si>
    <t xml:space="preserve">Request 3: </t>
  </si>
  <si>
    <t xml:space="preserve">Request 4: </t>
  </si>
  <si>
    <t>(Insert Qualification Name)</t>
  </si>
  <si>
    <t xml:space="preserve">Qualification code </t>
  </si>
  <si>
    <t>(Insert Qualification Code)</t>
  </si>
  <si>
    <t>Number of additional learner places</t>
  </si>
  <si>
    <t>Tuition fee charged for enrolment</t>
  </si>
  <si>
    <t>Subtotal - Funded learner places</t>
  </si>
  <si>
    <t>Pastoral care rate</t>
  </si>
  <si>
    <t>Subtotal - pastoral care</t>
  </si>
  <si>
    <r>
      <t xml:space="preserve">Note that there is no guarantee of </t>
    </r>
    <r>
      <rPr>
        <sz val="11"/>
        <color theme="1"/>
        <rFont val="Calibri"/>
        <family val="2"/>
        <scheme val="minor"/>
      </rPr>
      <t xml:space="preserve">additional funding or increased baseline funding </t>
    </r>
  </si>
  <si>
    <t>What is your allocation for the Refugee English Fund?</t>
  </si>
  <si>
    <t>Learner places</t>
  </si>
  <si>
    <r>
      <t>What is your current</t>
    </r>
    <r>
      <rPr>
        <b/>
        <sz val="11"/>
        <rFont val="Calibri"/>
        <family val="2"/>
        <scheme val="minor"/>
      </rPr>
      <t xml:space="preserve"> </t>
    </r>
    <r>
      <rPr>
        <b/>
        <sz val="11"/>
        <color theme="1"/>
        <rFont val="Calibri"/>
        <family val="2"/>
        <scheme val="minor"/>
      </rPr>
      <t>Refugee English allocation, in learner places?</t>
    </r>
  </si>
  <si>
    <r>
      <t xml:space="preserve">CURRENT ENROLLED LEARNER PLACES
</t>
    </r>
    <r>
      <rPr>
        <sz val="11"/>
        <color theme="1"/>
        <rFont val="Calibri"/>
        <family val="2"/>
        <scheme val="minor"/>
      </rPr>
      <t>How many learners are already enrolled year-to-date?</t>
    </r>
  </si>
  <si>
    <t>We need to understand your delivery since your last report.</t>
  </si>
  <si>
    <r>
      <t xml:space="preserve">FUTURE INTAKES
</t>
    </r>
    <r>
      <rPr>
        <sz val="11"/>
        <color theme="1"/>
        <rFont val="Calibri"/>
        <family val="2"/>
        <scheme val="minor"/>
      </rPr>
      <t>How many learners have completed all enrolment paperwork and will start their programme on a specified future date?</t>
    </r>
  </si>
  <si>
    <t>Across the fund</t>
  </si>
  <si>
    <r>
      <t xml:space="preserve">WAITLIST for FUTURE INTAKES (if applicable)?
</t>
    </r>
    <r>
      <rPr>
        <sz val="11"/>
        <color theme="1"/>
        <rFont val="Calibri"/>
        <family val="2"/>
        <scheme val="minor"/>
      </rPr>
      <t>How many learners have completed all enrolment paperwork but are waitlisted pending the outcome of this additional funding request.</t>
    </r>
  </si>
  <si>
    <r>
      <t xml:space="preserve">Do not include </t>
    </r>
    <r>
      <rPr>
        <sz val="11"/>
        <color theme="1"/>
        <rFont val="Calibri"/>
        <family val="2"/>
        <scheme val="minor"/>
      </rPr>
      <t xml:space="preserve">learners at enquiry-only stage </t>
    </r>
  </si>
  <si>
    <t>Subtotal (Current and future learner numbers)</t>
  </si>
  <si>
    <t>ACE programme priorities for 2025 (see Page 53 PG)</t>
  </si>
  <si>
    <t>Improve employability: (courses focused on employability , life skills such as financial literacy, introductory “taster” courses</t>
  </si>
  <si>
    <t>Raise foundation skills (courses in literacy, numeracy and/or digital literacy)</t>
  </si>
  <si>
    <t>Improve health and wellbeing (courses such as parenting, mental health and resilience, or conflict resolution/anger 
management)</t>
  </si>
  <si>
    <t>Discuss your request with us</t>
  </si>
  <si>
    <t xml:space="preserve">Supplementary Information </t>
  </si>
  <si>
    <t>EFTS to deliver in TA/AKLD Community Board</t>
  </si>
  <si>
    <t>The funding conditions state that you must prioritise provision that primarily focuses on the learning of foundation skills, re-engagement of learners whose previous learning was not successful and the progression of learners into formal tertiary education. How are you supporting learners to develop skills and progress to further learning (or how do you intend to)?</t>
  </si>
  <si>
    <r>
      <rPr>
        <b/>
        <sz val="11"/>
        <color theme="1"/>
        <rFont val="Calibri"/>
        <family val="2"/>
        <scheme val="minor"/>
      </rPr>
      <t xml:space="preserve">Subcontracting: </t>
    </r>
    <r>
      <rPr>
        <sz val="11"/>
        <color theme="1"/>
        <rFont val="Calibri"/>
        <family val="2"/>
        <scheme val="minor"/>
      </rPr>
      <t>This fund can be subcontracted with our prior written approval. Do you wish to subcontract this provision? If so, have you completed the TEC Subcontracting Register?</t>
    </r>
  </si>
  <si>
    <t>Hours to deliver in TA/AKLD Community Board</t>
  </si>
  <si>
    <r>
      <t>Will you deliver in more than 3</t>
    </r>
    <r>
      <rPr>
        <b/>
        <sz val="11"/>
        <color theme="1"/>
        <rFont val="Calibri"/>
        <family val="2"/>
        <scheme val="minor"/>
      </rPr>
      <t xml:space="preserve"> Regions? </t>
    </r>
    <r>
      <rPr>
        <sz val="11"/>
        <color theme="1"/>
        <rFont val="Calibri"/>
        <family val="2"/>
        <scheme val="minor"/>
      </rPr>
      <t xml:space="preserve">If so, add additional rows. We need to know the hours for each Region and each TA/AKLD Community Board. </t>
    </r>
  </si>
  <si>
    <t xml:space="preserve">Who at TEC have you discussed your Additional Funding Request (AFR) with? </t>
  </si>
  <si>
    <t xml:space="preserve">Request 5: </t>
  </si>
  <si>
    <t>Places to deliver in TA/AKLD Community Board</t>
  </si>
  <si>
    <r>
      <t>Will you deliver in more than 3</t>
    </r>
    <r>
      <rPr>
        <b/>
        <sz val="11"/>
        <color theme="1"/>
        <rFont val="Calibri"/>
        <family val="2"/>
        <scheme val="minor"/>
      </rPr>
      <t xml:space="preserve"> Regions? </t>
    </r>
    <r>
      <rPr>
        <sz val="11"/>
        <color theme="1"/>
        <rFont val="Calibri"/>
        <family val="2"/>
        <scheme val="minor"/>
      </rPr>
      <t xml:space="preserve">If so, add additional rows. We need to know the places for each Region and each TA/AKLD Community Board. </t>
    </r>
  </si>
  <si>
    <t>NZQCF level of provision</t>
  </si>
  <si>
    <t>2026 In-year Additional Funding Request 
Instructions</t>
  </si>
  <si>
    <t>You must use the naming convention: 
‘[EDUMIS] – 2026 In-year Additional Funding Request’</t>
  </si>
  <si>
    <t>Before you submit your AFR you should talk with your Relationship Manager or Customer Contact Team.</t>
  </si>
  <si>
    <t>2026 In-year Additional Funding Request for the Intensive Literacy and Numeracy Fund (ILN Fund)</t>
  </si>
  <si>
    <t>Refugee English - Intensive Literacy and Numeracy 
(including pastoral care)</t>
  </si>
  <si>
    <t>TEO code</t>
  </si>
  <si>
    <t>TEO name</t>
  </si>
  <si>
    <t>TEO type</t>
  </si>
  <si>
    <t>THE TAIPA AREA SCHOOL BOARD OF TRUSTEES</t>
  </si>
  <si>
    <t>School</t>
  </si>
  <si>
    <t>THE KAITAIA COLLEGE BOARD OF TRUSTEES</t>
  </si>
  <si>
    <t>Whangaroa College</t>
  </si>
  <si>
    <t>THE KERIKERI HIGH SCHOOL BOARD OF TRUSTEES</t>
  </si>
  <si>
    <t>THE BROADWOOD AREA SCHOOL BOARD OF TRUSTEES</t>
  </si>
  <si>
    <t>The Okaihau College Board of Trustees</t>
  </si>
  <si>
    <t>Bay of Islands College</t>
  </si>
  <si>
    <t>THE NORTHLAND COLLEGE BOARD OF TRUSTEES</t>
  </si>
  <si>
    <t>Te Kura Taumata O Panguru</t>
  </si>
  <si>
    <t>The Opononi Area School Board of Trustees</t>
  </si>
  <si>
    <t>Tauraroa Area School</t>
  </si>
  <si>
    <t>The Kamo High School Board of Trustees</t>
  </si>
  <si>
    <t>Tikipunga High School</t>
  </si>
  <si>
    <t>Whangarei Boys' High School</t>
  </si>
  <si>
    <t>Whangarei Girls' High School</t>
  </si>
  <si>
    <t>The Pompallier Catholic College Board of Trustees</t>
  </si>
  <si>
    <t>THE MANGAKAHIA AREA SCHOOL BOARD OF TRUSTEES</t>
  </si>
  <si>
    <t>THE DARGAVILLE HIGH SCHOOL BOARD OF TRUSTEES</t>
  </si>
  <si>
    <t>THE BREAM BAY COLLEGE BOARD OF TRUSTEES</t>
  </si>
  <si>
    <t>The Otamatea High School Board of Trustees</t>
  </si>
  <si>
    <t>The Ruawai College Board of Trustees</t>
  </si>
  <si>
    <t>The Rodney College Board of Trustees</t>
  </si>
  <si>
    <t>THE MAHURANGI COLLEGE BOARD OF TRUSTEES</t>
  </si>
  <si>
    <t>The Orewa College Board of Trustees</t>
  </si>
  <si>
    <t>THE KAIPARA COLLEGE BOARD OF TRUSTEES</t>
  </si>
  <si>
    <t>Long Bay College</t>
  </si>
  <si>
    <t>The Rangitoto College Board of Trustees</t>
  </si>
  <si>
    <t>The Glenfield College Board of Trustees</t>
  </si>
  <si>
    <t>THE BIRKENHEAD COLLEGE BOARD OF TRUSTEES</t>
  </si>
  <si>
    <t>THE NORTHCOTE COLLEGE BOARD OF TRUSTEES</t>
  </si>
  <si>
    <t>THE CARMEL COLLEGE BOARD OF TRUSTEES</t>
  </si>
  <si>
    <t>Takapuna Grammar School</t>
  </si>
  <si>
    <t>Westlake Boys' High School</t>
  </si>
  <si>
    <t>Westlake Girls' High School</t>
  </si>
  <si>
    <t>The Rosmini College Board of Trustees</t>
  </si>
  <si>
    <t>The Rutherford College Board of Trustees</t>
  </si>
  <si>
    <t>THE MACLEANS COLLEGE BOARD OF TRUSTEES</t>
  </si>
  <si>
    <t>THE GREEN BAY HIGH SCHOOL BOARD OF TRUSTEES</t>
  </si>
  <si>
    <t>The Massey High School Board of Trustees</t>
  </si>
  <si>
    <t>Waitakere College</t>
  </si>
  <si>
    <t>THE HENDERSON HIGH SCHOOL BOARD OF TRUSTEES</t>
  </si>
  <si>
    <t>Liston College</t>
  </si>
  <si>
    <t>St Dominic's College (Henderson)</t>
  </si>
  <si>
    <t>Western Springs College</t>
  </si>
  <si>
    <t>Selwyn College</t>
  </si>
  <si>
    <t>St Mary's College (Auckland)</t>
  </si>
  <si>
    <t>St Paul's College (Ponsonby)</t>
  </si>
  <si>
    <t>THE AUCKLAND GIRLS' GRAMMAR SCHOOL BOARD OF TRUSTEES</t>
  </si>
  <si>
    <t>THE AUCKLAND GRAMMAR BOARD OF TRUSTEES</t>
  </si>
  <si>
    <t>THE TAMAKI COLLEGE BOARD OF TRUSTEES</t>
  </si>
  <si>
    <t>Tangaroa College</t>
  </si>
  <si>
    <t>THE BARADENE COLLEGE BOARD OF TRUSTEES</t>
  </si>
  <si>
    <t>St Peter's College</t>
  </si>
  <si>
    <t>THE MARCELLIN COLLEGE BOARD OF TRUSTEES</t>
  </si>
  <si>
    <t>THE EPSOM GIRLS' GRAMMAR SCHOOL BOARD OF TRUSTEES</t>
  </si>
  <si>
    <t>THE GLENDOWIE COLLEGE BOARD OF TRUSTEES</t>
  </si>
  <si>
    <t>THE MT ALBERT GRAMMAR SCHOOL BOARD OF TRUSTEES</t>
  </si>
  <si>
    <t>THE MARIST COLLEGE BOARD OF TRUSTEES</t>
  </si>
  <si>
    <t>Mount Roskill Grammar School Charitable Trust</t>
  </si>
  <si>
    <t>Lynfield College</t>
  </si>
  <si>
    <t>Bethlehem College</t>
  </si>
  <si>
    <t>The Avondale College Board of Trustees</t>
  </si>
  <si>
    <t>Edgewater College</t>
  </si>
  <si>
    <t>The Pakuranga College Board of Trustees</t>
  </si>
  <si>
    <t>THE KELSTON BOYS' HIGH SCHOOL BOARD OF TRUSTEES</t>
  </si>
  <si>
    <t>THE KELSTON GIRLS' COLLEGE BOARD OF TRUSTEES</t>
  </si>
  <si>
    <t>The One Tree Hill College Board of Trustees</t>
  </si>
  <si>
    <t>The Onehunga High School Board of Trustees</t>
  </si>
  <si>
    <t>THE HOWICK COLLEGE BOARD OF TRUSTEES</t>
  </si>
  <si>
    <t>The Otahuhu College Board of Trustees</t>
  </si>
  <si>
    <t>The McAuley High School Board of Trustees</t>
  </si>
  <si>
    <t>THE MANGERE COLLEGE BOARD OF TRUSTEES</t>
  </si>
  <si>
    <t>THE AUCKLAND SEVENTH-DAY ADVENTIST HIGH SCHOOL BOARD OF TRUSTEES</t>
  </si>
  <si>
    <t>THE DE LA SALLE COLLEGE BOARD OF TRUSTEES</t>
  </si>
  <si>
    <t>The Papatoetoe High School Board of Trustees</t>
  </si>
  <si>
    <t>The Aorere College Board of Trustees</t>
  </si>
  <si>
    <t>Sir Edmund Hillary Collegiate Senior School</t>
  </si>
  <si>
    <t>THE MANUREWA HIGH SCHOOL BOARD OF TRUSTEES</t>
  </si>
  <si>
    <t>THE JAMES COOK HIGH SCHOOL BOARD OF TRUSTEES</t>
  </si>
  <si>
    <t>The Papakura High School Board of Trustees</t>
  </si>
  <si>
    <t>The Rosehill College Board of Trustees</t>
  </si>
  <si>
    <t>The Pukekohe High School Board of Trustees</t>
  </si>
  <si>
    <t>Wesley College</t>
  </si>
  <si>
    <t>Waiuku College</t>
  </si>
  <si>
    <t>Tuakau College</t>
  </si>
  <si>
    <t>The Onewhero Area School Board of Trustees</t>
  </si>
  <si>
    <t>THE COROMANDEL AREA SCHOOL BOARD OF TRUSTEES</t>
  </si>
  <si>
    <t>The Mercury Bay Area School Board of Trustees</t>
  </si>
  <si>
    <t>Thames High School</t>
  </si>
  <si>
    <t>THE HAURAKI PLAINS COLLEGE BOARD OF TRUSTEES</t>
  </si>
  <si>
    <t>The Paeroa College Board of Trustees</t>
  </si>
  <si>
    <t>Waihi College</t>
  </si>
  <si>
    <t>Te Kauwhata College</t>
  </si>
  <si>
    <t>Te Aroha College</t>
  </si>
  <si>
    <t>THE KATIKATI COLLEGE BOARD OF TRUSTEES</t>
  </si>
  <si>
    <t>Mount Maunganui College</t>
  </si>
  <si>
    <t>THE HUNTLY COLLEGE BOARD OF TRUSTEES</t>
  </si>
  <si>
    <t>The Otumoetai College Board of Trustees</t>
  </si>
  <si>
    <t>Tauranga Boys' College</t>
  </si>
  <si>
    <t>Tauranga Girls' College</t>
  </si>
  <si>
    <t>Te Puke High School</t>
  </si>
  <si>
    <t>The Matamata College Board of Trustees</t>
  </si>
  <si>
    <t>The Raglan Area School Board of Trustees</t>
  </si>
  <si>
    <t>THE MORRINSVILLE COLLEGE BOARD OF TRUSTEES</t>
  </si>
  <si>
    <t>THE NGARUAWAHIA HIGH SCHOOL BOARD OF TRUSTEES</t>
  </si>
  <si>
    <t>THE FAIRFIELD COLLEGE BOARD OF TRUSTEES</t>
  </si>
  <si>
    <t>THE HAMILTON BOYS' HIGH SCHOOL BOARD OF TRUSTEES</t>
  </si>
  <si>
    <t>THE HAMILTON GIRLS' HIGH SCHOOL BOARD OF TRUSTEES</t>
  </si>
  <si>
    <t>The Raphael House Rudolf Steiner Area School Board of Trustees</t>
  </si>
  <si>
    <t>THE FLAXMERE COLLEGE BOARD OF TRUSTEES</t>
  </si>
  <si>
    <t>The Fraser High School Board of Trustees</t>
  </si>
  <si>
    <t>St John's College Hamilton Foundation Trust</t>
  </si>
  <si>
    <t>THE HILLCREST HIGH SCHOOL BOARD OF TRUSTEES</t>
  </si>
  <si>
    <t>Sacred Heart Girls' College (Hamilton)</t>
  </si>
  <si>
    <t>Waikato Diocesan School for Girls</t>
  </si>
  <si>
    <t>THE CAMBRIDGE HIGH SCHOOL BOARD OF TRUSTEES</t>
  </si>
  <si>
    <t>Trident High School</t>
  </si>
  <si>
    <t>Whakatane High School</t>
  </si>
  <si>
    <t>Rangitaiki College</t>
  </si>
  <si>
    <t>Te Awamutu College</t>
  </si>
  <si>
    <t>The Opotiki College Board of Trustees</t>
  </si>
  <si>
    <t>Western Heights High School</t>
  </si>
  <si>
    <t>The Rotorua Boys' High School Board of Trustees</t>
  </si>
  <si>
    <t>The Rotorua Girls' High School Board of Trustees</t>
  </si>
  <si>
    <t>The Rotorua Lakes High School Board of Trustees</t>
  </si>
  <si>
    <t>The Otorohanga College Board of Trustees</t>
  </si>
  <si>
    <t>Tokoroa High School</t>
  </si>
  <si>
    <t>THE FOREST VIEW HIGH SCHOOL BOARD OF TRUSTEES</t>
  </si>
  <si>
    <t>Te Kuiti High School</t>
  </si>
  <si>
    <t>The Piopio College Board of Trustees</t>
  </si>
  <si>
    <t>The Reporoa College Board of Trustees</t>
  </si>
  <si>
    <t>Tauhara College</t>
  </si>
  <si>
    <t>Taupo-nui-a-Tia College</t>
  </si>
  <si>
    <t>Taumarunui High School</t>
  </si>
  <si>
    <t>Waitara High School</t>
  </si>
  <si>
    <t>THE NEW PLYMOUTH BOYS' HIGH SCHOOL BOARD OF TRUSTEES</t>
  </si>
  <si>
    <t>THE NEW PLYMOUTH GIRLS' HIGH SCHOOL BOARD OF TRUSTEES</t>
  </si>
  <si>
    <t>Spotswood College</t>
  </si>
  <si>
    <t>Sacred Heart Girls' College (New Plymouth)</t>
  </si>
  <si>
    <t>THE FRANCIS DOUGLAS MEMORIAL COLLEGE BOARD OF TRUSTEES</t>
  </si>
  <si>
    <t>THE INGLEWOOD HIGH SCHOOL BOARD OF TRUSTEES</t>
  </si>
  <si>
    <t>Stratford High School</t>
  </si>
  <si>
    <t>The Opunake High School Board of Trustees</t>
  </si>
  <si>
    <t>The Ruapehu College Board of Trustees</t>
  </si>
  <si>
    <t>The Patea Area School Board of Trustees</t>
  </si>
  <si>
    <t>Whanganui City College</t>
  </si>
  <si>
    <t>Whanganui Girls' College</t>
  </si>
  <si>
    <t>Whanganui High School</t>
  </si>
  <si>
    <t>THE CULLINANE COLLEGE BOARD OF TRUSTEES</t>
  </si>
  <si>
    <t>Longburn Adventist College</t>
  </si>
  <si>
    <t>Whanganui Collegiate School</t>
  </si>
  <si>
    <t>The Rangitikei College Board of Trustees</t>
  </si>
  <si>
    <t>THE FEILDING HIGH SCHOOL BOARD OF TRUSTEES</t>
  </si>
  <si>
    <t>THE AWATAPU COLLEGE BOARD OF TRUSTEES (trading as</t>
  </si>
  <si>
    <t>THE FREYBERG HIGH SCHOOL BOARD OF TRUSTEES</t>
  </si>
  <si>
    <t>The Queen Elizabeth College Board of Trustees</t>
  </si>
  <si>
    <t>The Palmerston North Boys' High School Board of Trustees</t>
  </si>
  <si>
    <t>The Palmerston North Girls' High School Board of Trustees</t>
  </si>
  <si>
    <t>St Peter's College (Palmerston North)</t>
  </si>
  <si>
    <t>THE MANAWATU COLLEGE BOARD OF TRUSTEES</t>
  </si>
  <si>
    <t>THE NGATA MEMORIAL COLLEGE BOARD OF TRUSTEES</t>
  </si>
  <si>
    <t>Lytton High School</t>
  </si>
  <si>
    <t>THE GISBORNE BOYS' HIGH SCHOOL BOARD OF TRUSTEES</t>
  </si>
  <si>
    <t>THE GISBORNE GIRLS' HIGH SCHOOL BOARD OF TRUSTEES</t>
  </si>
  <si>
    <t>THE CAMPION COLLEGE BOARD OF TRUSTEES</t>
  </si>
  <si>
    <t>Tolaga Bay Area School</t>
  </si>
  <si>
    <t>Wairoa College</t>
  </si>
  <si>
    <t>Taradale High School</t>
  </si>
  <si>
    <t>THE NAPIER BOYS' HIGH SCHOOL BOARD OF TRUSTEES</t>
  </si>
  <si>
    <t>THE NAPIER GIRLS' HIGH SCHOOL BOARD OF TRUSTEES</t>
  </si>
  <si>
    <t>Tamatea High School</t>
  </si>
  <si>
    <t>Sacred Heart College (Napier)</t>
  </si>
  <si>
    <t>William Colenso College</t>
  </si>
  <si>
    <t>Havelock North High School</t>
  </si>
  <si>
    <t>Woodford House</t>
  </si>
  <si>
    <t>St John's College Hastings</t>
  </si>
  <si>
    <t>THE HASTINGS BOYS' HIGH SCHOOL BOARD OF TRUSTEES</t>
  </si>
  <si>
    <t>THE HASTINGS GIRLS' HIGH SCHOOL BOARD OF TRUSTEES</t>
  </si>
  <si>
    <t>THE KARAMU HIGH SCHOOL BOARD OF TRUSTEES</t>
  </si>
  <si>
    <t>Lindisfarne College</t>
  </si>
  <si>
    <t>Taikura Rudolf Steiner School</t>
  </si>
  <si>
    <t>THE CENTRAL HAWKES BAY COLLEGE BOARD OF TRUSTEES</t>
  </si>
  <si>
    <t>Dannevirke High School</t>
  </si>
  <si>
    <t>Tararua College</t>
  </si>
  <si>
    <t>THE HOROWHENUA COLLEGE BOARD OF TRUSTEES</t>
  </si>
  <si>
    <t>Waiopehu College</t>
  </si>
  <si>
    <t>The Otaki College Board of Trustees</t>
  </si>
  <si>
    <t>Wairarapa College</t>
  </si>
  <si>
    <t>The Makoura College Board of Trustees</t>
  </si>
  <si>
    <t>THE CHANEL COLLEGE BOARD OF TRUSTEES</t>
  </si>
  <si>
    <t>The Rathkeale College Board of Trustees</t>
  </si>
  <si>
    <t>THE KAPITI COLLEGE BOARD OF TRUSTEES</t>
  </si>
  <si>
    <t>The Paraparaumu College Board of Trustees</t>
  </si>
  <si>
    <t>Kuranui College</t>
  </si>
  <si>
    <t>Upper Hutt College</t>
  </si>
  <si>
    <t>Heretaunga College</t>
  </si>
  <si>
    <t>St Patrick's College Silverstream</t>
  </si>
  <si>
    <t>Aotea College</t>
  </si>
  <si>
    <t>THE MANA COLLEGE BOARD OF TRUSTEES</t>
  </si>
  <si>
    <t>The Porirua College Board of Trustees</t>
  </si>
  <si>
    <t>THE BISHOP VIARD COLLEGE BOARD OF TRUSTEES</t>
  </si>
  <si>
    <t>Tawa College</t>
  </si>
  <si>
    <t>Taita College</t>
  </si>
  <si>
    <t>THE NAENAE COLLEGE BOARD OF TRUSTEES</t>
  </si>
  <si>
    <t>St Bernard's College</t>
  </si>
  <si>
    <t>THE HUTT VALLEY HIGH SCHOOL BOARD OF TRUSTEES</t>
  </si>
  <si>
    <t>THE NEWLANDS COLLEGE BOARD OF TRUSTEES</t>
  </si>
  <si>
    <t>The Onslow College Board of Trustees</t>
  </si>
  <si>
    <t>Wellington Girls' College</t>
  </si>
  <si>
    <t>Wellington High School</t>
  </si>
  <si>
    <t>Wellington East Girls' College</t>
  </si>
  <si>
    <t>Wellington College</t>
  </si>
  <si>
    <t>St Patrick's College Wellington</t>
  </si>
  <si>
    <t>The Rongotai College Board of Trustees</t>
  </si>
  <si>
    <t>St Catherine's College</t>
  </si>
  <si>
    <t>St Mary's College (Wellington)</t>
  </si>
  <si>
    <t>The Queen Charlotte College Board of Trustees</t>
  </si>
  <si>
    <t>THE MARLBOROUGH BOYS' COLLEGE BOARD OF TRUSTEES</t>
  </si>
  <si>
    <t>THE MARLBOROUGH GIRLS' COLLEGE BOARD OF TRUSTEES</t>
  </si>
  <si>
    <t>THE COLLINGWOOD AREA SCHOOL BOARD OF TRUSTEES</t>
  </si>
  <si>
    <t>The Rai Valley Area School Board of Trustees</t>
  </si>
  <si>
    <t>THE GOLDEN BAY HIGH SCHOOL BOARD OF TRUSTEES</t>
  </si>
  <si>
    <t>THE NAYLAND COLLEGE BOARD OF TRUSTEES</t>
  </si>
  <si>
    <t>THE NELSON COLLEGE BOARD OF TRUSTEES</t>
  </si>
  <si>
    <t>THE NELSON COLLEGE FOR GIRLS BOARD OF TRUSTEES</t>
  </si>
  <si>
    <t>Waimea College</t>
  </si>
  <si>
    <t>Tapawera Area School</t>
  </si>
  <si>
    <t>THE MOTUEKA HIGH SCHOOL BOARD OF TRUSTEES</t>
  </si>
  <si>
    <t>THE MURCHISON AREA SCHOOL BOARD OF TRUSTEES</t>
  </si>
  <si>
    <t>THE KARAMEA AREA SCHOOL BOARD OF TRUSTEES</t>
  </si>
  <si>
    <t>THE BULLER HIGH SCHOOL BOARD OF TRUSTEES</t>
  </si>
  <si>
    <t>The Greymouth High School Board of Trustees</t>
  </si>
  <si>
    <t>THE JOHN PAUL II HIGH SCHOOL BOARD OF TRUSTEES</t>
  </si>
  <si>
    <t>Westland High School</t>
  </si>
  <si>
    <t>South Westland Area School</t>
  </si>
  <si>
    <t>THE KAIKOURA HIGH SCHOOL BOARD OF TRUSTEES</t>
  </si>
  <si>
    <t>The Amuri Area School Board of Trustees</t>
  </si>
  <si>
    <t>THE CHEVIOT AREA SCHOOL BOARD OF TRUSTEES</t>
  </si>
  <si>
    <t>The Oxford Area School Board of Trustees</t>
  </si>
  <si>
    <t>THE HURUNUI COLLEGE BOARD OF TRUSTEES</t>
  </si>
  <si>
    <t>The Rangiora High School Board of Trustees</t>
  </si>
  <si>
    <t>THE KAIAPOI HIGH SCHOOL BOARD OF TRUSTEES</t>
  </si>
  <si>
    <t>St Bedes College</t>
  </si>
  <si>
    <t>The Papanui High School Board of Trustees</t>
  </si>
  <si>
    <t>The Christchurch Adventist School Board of Trustees</t>
  </si>
  <si>
    <t>THE BURNSIDE HIGH SCHOOL BOARD OF TRUSTEES</t>
  </si>
  <si>
    <t>THE MAIREHAU HIGH SCHOOL BOARD OF TRUSTEES</t>
  </si>
  <si>
    <t>Shirley Boys' High School</t>
  </si>
  <si>
    <t>THE AVONSIDE GIRLS' HIGH SCHOOL BOARD OF TRUSTEES</t>
  </si>
  <si>
    <t>Villa Maria College</t>
  </si>
  <si>
    <t>THE CHRISTCHURCH BOYS' HIGH SCHOOL BOARD OF TRUSTEES</t>
  </si>
  <si>
    <t>THE CHRISTCHURCH GIRLS' HIGH SCHOOL -TE KURA O HINE WAIORA BOARD OF TRUSTEES</t>
  </si>
  <si>
    <t>St Thomas of Canterbury College</t>
  </si>
  <si>
    <t>The Riccarton High School Board of Trustees</t>
  </si>
  <si>
    <t>The Middleton Grange School Board of Trustees</t>
  </si>
  <si>
    <t>The Hagley Community College Board of Trustees</t>
  </si>
  <si>
    <t>Te Aratai College</t>
  </si>
  <si>
    <t>THE HORNBY HIGH SCHOOL BOARD OF TRUSTEES</t>
  </si>
  <si>
    <t>THE HILLMORTON HIGH SCHOOL BOARD OF TRUSTEES</t>
  </si>
  <si>
    <t>THE CASHMERE HIGH SCHOOL BOARD OF TRUSTEES</t>
  </si>
  <si>
    <t>THE MARIAN COLLEGE BOARD OF TRUSTEES</t>
  </si>
  <si>
    <t>The Darfield High School Board of Trustees</t>
  </si>
  <si>
    <t>Lincoln High School</t>
  </si>
  <si>
    <t>The Mount Hutt College Board of Trustees</t>
  </si>
  <si>
    <t>The Ellesmere College Board of Trustees</t>
  </si>
  <si>
    <t>The Akaroa Area School Board of Trustees</t>
  </si>
  <si>
    <t>THE ASHBURTON COLLEGE BOARD OF TRUSTEES</t>
  </si>
  <si>
    <t>THE GERALDINE HIGH SCHOOL BOARD OF TRUSTEES</t>
  </si>
  <si>
    <t>THE MACKENZIE COLLEGE BOARD OF TRUSTEES</t>
  </si>
  <si>
    <t>The Opihi College Board of Trustees</t>
  </si>
  <si>
    <t>The Roncalli College Board of Trustees</t>
  </si>
  <si>
    <t>THE MOUNTAINVIEW HIGH SCHOOL BOARD OF TRUSTEES</t>
  </si>
  <si>
    <t>Timaru Boys' High School</t>
  </si>
  <si>
    <t>Waimate High School</t>
  </si>
  <si>
    <t>Waitaki Boys' High School</t>
  </si>
  <si>
    <t>THE WAITAKI GIRLS' HIGH SCHOOL BOARD OF TRUSTEES</t>
  </si>
  <si>
    <t>St Kevin's College</t>
  </si>
  <si>
    <t>THE MANIOTOTO AREA SCHOOL BOARD OF TRUSTEES</t>
  </si>
  <si>
    <t>THE EAST OTAGO HIGH SCHOOL BOARD OF TRUSTEES</t>
  </si>
  <si>
    <t>THE DUNSTAN HIGH SCHOOL BOARD OF TRUSTEES</t>
  </si>
  <si>
    <t>THE CROMWELL COLLEGE BOARD OF TRUSTEES</t>
  </si>
  <si>
    <t>Wakatipu High School</t>
  </si>
  <si>
    <t>The Roxburgh Area School Board of Trustees</t>
  </si>
  <si>
    <t>THE LOGAN PARK HIGH SCHOOL BOARD OF TRUSTEES</t>
  </si>
  <si>
    <t>The Otago Boys' High School Board of Trustees</t>
  </si>
  <si>
    <t>The Otago Girls' High School Board of Trustees</t>
  </si>
  <si>
    <t>St Hilda's Collegiate School</t>
  </si>
  <si>
    <t>The Kaikorai Valley College Board of Trustees</t>
  </si>
  <si>
    <t>THE BAYFIELD HIGH SCHOOL BOARD OF TRUSTEES</t>
  </si>
  <si>
    <t>The Kings High School (Dunedin) Board of Trustees</t>
  </si>
  <si>
    <t>The Queens High School Board of Trustees</t>
  </si>
  <si>
    <t>THE JOHN MCGLASHAN COLLEGE BOARD OF TRUSTEES</t>
  </si>
  <si>
    <t>THE BLUE MOUNTAIN COLLEGE BOARD OF TRUSTEES</t>
  </si>
  <si>
    <t>The Tokomairiro High School Board of Trustees</t>
  </si>
  <si>
    <t>South Otago High School</t>
  </si>
  <si>
    <t>The Catlins Area School</t>
  </si>
  <si>
    <t>THE NORTHERN SOUTHLAND COLLEGE BOARD OF TRUSTEES</t>
  </si>
  <si>
    <t>THE GORE HIGH SCHOOL BOARD OF TRUSTEES</t>
  </si>
  <si>
    <t>St Peter's College (Gore)</t>
  </si>
  <si>
    <t>THE CENTRAL SOUTHLAND COLLEGE BOARD OF TRUSTEES</t>
  </si>
  <si>
    <t>THE FIORDLAND COLLEGE BOARD OF TRUSTEES</t>
  </si>
  <si>
    <t>The Menzies College Board of Trustees</t>
  </si>
  <si>
    <t>Waiau Area School</t>
  </si>
  <si>
    <t>Southland Boys' High School</t>
  </si>
  <si>
    <t>Southland Girls' High School</t>
  </si>
  <si>
    <t>Verdon College</t>
  </si>
  <si>
    <t>Aparima College</t>
  </si>
  <si>
    <t>The Rangiora New Life School Board of Trustees</t>
  </si>
  <si>
    <t>Christchurch Rudolf Steiner School</t>
  </si>
  <si>
    <t>Richmond View School</t>
  </si>
  <si>
    <t>The Michael Park School Board of Trustees</t>
  </si>
  <si>
    <t>Whangamata Area School</t>
  </si>
  <si>
    <t>THE EXCELLERE COLLEGE BOARD OF TRUSTEES</t>
  </si>
  <si>
    <t>THE KINGSWAY SCHOOL BOARD OF TRUSTEES</t>
  </si>
  <si>
    <t>THE TOTARA COLLEGE OF ACCELERATED LEARNING BOARD OF TRUSTEES</t>
  </si>
  <si>
    <t>THE HASTINGS CHRISTIAN SCHOOL BOARD OF TRUSTEES</t>
  </si>
  <si>
    <t>THE HAMILTON CHRISTIAN SCHOOL BOARD OF TRUSTEES</t>
  </si>
  <si>
    <t>Southern Cross Campus</t>
  </si>
  <si>
    <t>Tongariro School</t>
  </si>
  <si>
    <t>Wainuiomata High School</t>
  </si>
  <si>
    <t>THE AQUINAS COLLEGE BOARD OF TRUSTEES</t>
  </si>
  <si>
    <t>THE NGA TAIATEA WHAREKURA BOARD OF TRUSTEES</t>
  </si>
  <si>
    <t>Sancta Maria College</t>
  </si>
  <si>
    <t>The Putaruru College Board of Trustees</t>
  </si>
  <si>
    <t>Taieri College</t>
  </si>
  <si>
    <t>The Reefton Area School Board of Trustees</t>
  </si>
  <si>
    <t>Te Kura o Hirangi</t>
  </si>
  <si>
    <t>The Te Aho o Te Kura Pounamu Board of Trustees</t>
  </si>
  <si>
    <t>THE KINGSLEA SCHOOL BOARD OF TRUSTEES</t>
  </si>
  <si>
    <t>Twizel Area School</t>
  </si>
  <si>
    <t>Waiheke High School</t>
  </si>
  <si>
    <t>THE CATHOLIC CATHEDRAL COLLEGE BOARD OF TRUSTEES</t>
  </si>
  <si>
    <t>THE JOHN PAUL COLLEGE BOARD OF TRUSTEES</t>
  </si>
  <si>
    <t>Mount Aspiring College</t>
  </si>
  <si>
    <t>Trinity Catholic College</t>
  </si>
  <si>
    <t>The Al-Madinah School Board of Trustees</t>
  </si>
  <si>
    <t>THE AURORA COLLEGE BOARD OF TRUSTEES</t>
  </si>
  <si>
    <t>Taihape Area School</t>
  </si>
  <si>
    <t>Te Waha o Rerekohu Area School</t>
  </si>
  <si>
    <t>THE COASTAL TARANAKI SCHOOL BOARD OF TRUSTEES</t>
  </si>
  <si>
    <t>THE JAMES HARGEST COLLEGE BOARD OF TRUSTEES</t>
  </si>
  <si>
    <t>The Albany Senior High School Board of Trustees</t>
  </si>
  <si>
    <t>The Ormiston Senior College Board of Trustees</t>
  </si>
  <si>
    <t>The Ashburton Christian School Board of Trustees</t>
  </si>
  <si>
    <t>The Rototuna Senior High School Board of Trustees</t>
  </si>
  <si>
    <t>Te Karaka Area School</t>
  </si>
  <si>
    <t>Te Kura Maori o Nga Tapuwae</t>
  </si>
  <si>
    <t>THE KIA AROHA COLLEGE BOARD OF TRUSTEES</t>
  </si>
  <si>
    <t>Tai Wānanga - Ruakura</t>
  </si>
  <si>
    <t>The Rolleston College Board of Trustees</t>
  </si>
  <si>
    <t>THE MURUPARA AREA SCHOOL BOARD OF TRUSTEES</t>
  </si>
  <si>
    <t>THE TARAWERA HIGH SCHOOL BOARD OF TRUSTEES</t>
  </si>
  <si>
    <t>The Ao Tawhiti Unlimited Discovery Board of Trustees</t>
  </si>
  <si>
    <t>THE HAEATA COMMUNITY CAMPUS BOARD OF TRUSTEES</t>
  </si>
  <si>
    <t>Te Kopuku High</t>
  </si>
  <si>
    <t>The Te Aratika Academy Board of Trustees</t>
  </si>
  <si>
    <t>Ko Taku Reo – Deaf Education New Zealand</t>
  </si>
  <si>
    <t>Te Paepae o Aotea</t>
  </si>
  <si>
    <t>THE BLOMFIELD SPECIAL SCHOOLAND RESOURCE CTRE BOARD OF TRUSTEES</t>
  </si>
  <si>
    <t>THE RENEW SCHOOL BOARD OF TRUSTEES</t>
  </si>
  <si>
    <t>Lake Taupo Christian School</t>
  </si>
  <si>
    <t>Te Rangi Aniwaniwa</t>
  </si>
  <si>
    <t>THE HORIZON SCHOOL BOARD OF TRUSTEES</t>
  </si>
  <si>
    <t>THE CORNERSTONE CHRISTIAN SCHOOL BOARD OF TRUSTEES</t>
  </si>
  <si>
    <t>THE KAIKOHE CHRISTIAN SCHOOL BOARD OF TRUSTEES</t>
  </si>
  <si>
    <t>THE ELIM CHRISTIAN COLLEGE BOARD OF TRUSTEES</t>
  </si>
  <si>
    <t>The Te Kura Kaupapa Maori o Te Raki Paewhenua Board of Trustees</t>
  </si>
  <si>
    <t>Te Kura Kaupapa Maori o Te Whanau Tahi</t>
  </si>
  <si>
    <t>Te Kura Kaupapa Maori o Nga Uri A Maui (TKKM)</t>
  </si>
  <si>
    <t>Te Kura Kaupapa Māori o Te Wānanga Whare Tapere o Takitimu</t>
  </si>
  <si>
    <t>Te Wharekura o Rakaumangamanga</t>
  </si>
  <si>
    <t>Te Kura Kaupapa Maori o Pukemiro</t>
  </si>
  <si>
    <t>Te Kura Kaupapa Maori o Te Tonga o Hokianga</t>
  </si>
  <si>
    <t>Mangakotukutuku College</t>
  </si>
  <si>
    <t>Te Kapehu Whetu</t>
  </si>
  <si>
    <t>Māruawai College</t>
  </si>
  <si>
    <t>ELIM Christian College Mount Albert</t>
  </si>
  <si>
    <t>The Busy School Limited</t>
  </si>
  <si>
    <t>Christchurch North College</t>
  </si>
  <si>
    <t>Te Pi'ipi'inga Kakano Mai Rangiatea</t>
  </si>
  <si>
    <t>THE HUTT INTERNATIONAL BOYS' SCHOOL BOARD OF TRUSTEES</t>
  </si>
  <si>
    <t>Te Kura Kaupapa Maori o Nga Maungarongo</t>
  </si>
  <si>
    <t>Te Kura Kaupapa Maori o Kaikohe</t>
  </si>
  <si>
    <t>Te Kura Kaupapa o Maori o Whakarewa i te Reo ki Tuwharetoa</t>
  </si>
  <si>
    <t>Hohepa Services Ltd</t>
  </si>
  <si>
    <t>Employer</t>
  </si>
  <si>
    <t>Te Rūnanga o Ngāti Awa</t>
  </si>
  <si>
    <t>Miraka Limited</t>
  </si>
  <si>
    <t>Service Foods Limited</t>
  </si>
  <si>
    <t>The Neat Meat Company Limited</t>
  </si>
  <si>
    <t>Farrah Breads Limited</t>
  </si>
  <si>
    <t>McKechnie Aluminium Solutions Ltd</t>
  </si>
  <si>
    <t>Taranaki Sawmills Limited</t>
  </si>
  <si>
    <t>Superior Doors Limited</t>
  </si>
  <si>
    <t>Pasture Petfoods New Zealand Ltd</t>
  </si>
  <si>
    <t>Rockgas Limited</t>
  </si>
  <si>
    <t>Good Eastern Rotorua Ltd</t>
  </si>
  <si>
    <t>NZ Post Limited</t>
  </si>
  <si>
    <t>Thermosash Commercial Limited</t>
  </si>
  <si>
    <t>Howick Baptist Healthcare Group</t>
  </si>
  <si>
    <t>Woods Glass NZ Limited</t>
  </si>
  <si>
    <t>Professional Property &amp; Cleaning Services</t>
  </si>
  <si>
    <t>Ziwi Ltd</t>
  </si>
  <si>
    <t>Community Living Trust</t>
  </si>
  <si>
    <t>Fresh to Go Ltd</t>
  </si>
  <si>
    <t>Ardex New Zealand Ltd</t>
  </si>
  <si>
    <t>Ngā Kura ā Iwi o Aotearoa Incorporated</t>
  </si>
  <si>
    <t>Private Training Establishment</t>
  </si>
  <si>
    <t>Auckland Schools Teacher Development Trust</t>
  </si>
  <si>
    <t>Strive Community Trust</t>
  </si>
  <si>
    <t>Te Pūtahitanga o Te Waipounamu</t>
  </si>
  <si>
    <t>NZ Drinks Limited</t>
  </si>
  <si>
    <t>Rentokil Initial Limited</t>
  </si>
  <si>
    <t>ES Plastics Limited</t>
  </si>
  <si>
    <t>Te Hau Ora O Ngāpuhi Limited</t>
  </si>
  <si>
    <t>Henderson Demolition</t>
  </si>
  <si>
    <t>Fresh Connection</t>
  </si>
  <si>
    <t>World Moving and Storage</t>
  </si>
  <si>
    <t>Sunfruit Limited</t>
  </si>
  <si>
    <t>Rangatira Golf Club Consortia</t>
  </si>
  <si>
    <t>Mapu Maia Limited</t>
  </si>
  <si>
    <t>LSG Sky Chefs New Zealand Limited</t>
  </si>
  <si>
    <t>Hind Management (NZ) Ltd</t>
  </si>
  <si>
    <t>Statewide Quality Services</t>
  </si>
  <si>
    <t>Ecostore Company LTD</t>
  </si>
  <si>
    <t>Richardson Wholesale Limited</t>
  </si>
  <si>
    <t>Tauranga Citizens Club</t>
  </si>
  <si>
    <t>Reclaim Limited</t>
  </si>
  <si>
    <t>Arnott's New Zealand</t>
  </si>
  <si>
    <t>Tirohanga Fruit Company Limited</t>
  </si>
  <si>
    <t>Corde Limited</t>
  </si>
  <si>
    <t>Telfer Electrical Group Ltd</t>
  </si>
  <si>
    <t>BHJ New Zealand Limited</t>
  </si>
  <si>
    <t>Booth’s Logistics Limited</t>
  </si>
  <si>
    <t>Ngaio Marsh Retirement village Ltd</t>
  </si>
  <si>
    <t>SBT Group Limited</t>
  </si>
  <si>
    <t>Van Dyck Fine Food Limited</t>
  </si>
  <si>
    <t>Swissport NZ Limited</t>
  </si>
  <si>
    <t>Essano Limited</t>
  </si>
  <si>
    <t>Nikau Contractors Limited</t>
  </si>
  <si>
    <t>Mealamu Security Limited</t>
  </si>
  <si>
    <t>Ground Base Solutions Limited</t>
  </si>
  <si>
    <t>Potikohua Charitable Trust</t>
  </si>
  <si>
    <t>Community Education Provider</t>
  </si>
  <si>
    <t>Mokoia Community Association Incorporated</t>
  </si>
  <si>
    <t>Deaf Aotearoa Holdings Limited</t>
  </si>
  <si>
    <t>Ngapuhi Hokianga Ki Te Raki Society Incorporated</t>
  </si>
  <si>
    <t>Positive Change Programmes Charitable Trust</t>
  </si>
  <si>
    <t>Computers for Special Needs Trust</t>
  </si>
  <si>
    <t>Katikati Community Centre Charitable Trust</t>
  </si>
  <si>
    <t>Empowerment Trust</t>
  </si>
  <si>
    <t>Presbyterian Support East Coast</t>
  </si>
  <si>
    <t>SPAN Charitable Trust</t>
  </si>
  <si>
    <t>Stopping Violence Services (Christchurch) Incorporated</t>
  </si>
  <si>
    <t>Te Aroha Noa Community Services Trust</t>
  </si>
  <si>
    <t>REAP Aotearoa New Zealand Incorporated</t>
  </si>
  <si>
    <t>Rural Education Activities Programme</t>
  </si>
  <si>
    <t>Griffin's Foods Limited</t>
  </si>
  <si>
    <t>McDonald's Restaurants (NZ) Limited</t>
  </si>
  <si>
    <t>Manukau Institute of Technology and Unitec</t>
  </si>
  <si>
    <t>Institute of Technology or Polytechnic</t>
  </si>
  <si>
    <t>Ara Institute of Canterbury</t>
  </si>
  <si>
    <t>Eastern Institute of Technology</t>
  </si>
  <si>
    <t>Wellington Institute of Technology Ltd</t>
  </si>
  <si>
    <t>Universal College of Learning</t>
  </si>
  <si>
    <t>Manukau Institute of Technology</t>
  </si>
  <si>
    <t>Nelson Marlborough Institute of Technology</t>
  </si>
  <si>
    <t>New Zealand Institute of Skills and Technology trading as NorthTec Ltd</t>
  </si>
  <si>
    <t>Otago Polytechnic</t>
  </si>
  <si>
    <t>New Zealand Institute of Skills and Technology trading as Whitireia and WelTec</t>
  </si>
  <si>
    <t>Southern Institute of Technology</t>
  </si>
  <si>
    <t>New Zealand Institute of Skills and Technology trading as WITT</t>
  </si>
  <si>
    <t>Waikato Institute of Technology</t>
  </si>
  <si>
    <t>The Open Polytechnic of New Zealand</t>
  </si>
  <si>
    <t>New Zealand Institute of Skills and Technology trading as Tai Poutini</t>
  </si>
  <si>
    <t>Toi Ohomai Institute of Technology</t>
  </si>
  <si>
    <t>Marine and Specialised Technologies Academy of NZ</t>
  </si>
  <si>
    <t>Skipper Training NZ Ltd</t>
  </si>
  <si>
    <t>Mission Ready HQ Limited</t>
  </si>
  <si>
    <t>Airways International Limited</t>
  </si>
  <si>
    <t>Waihanga Ara Rau Workforce Development Council</t>
  </si>
  <si>
    <t>Industry Association</t>
  </si>
  <si>
    <t>Toi Mai Workforce Development Council</t>
  </si>
  <si>
    <t>Toitū te Waiora Workforce Development Council</t>
  </si>
  <si>
    <t>Hanga-Aro-Rau Workforce Development Council</t>
  </si>
  <si>
    <t>Muka Tangata Workforce Development Council</t>
  </si>
  <si>
    <t>Multicultural Whangarei Incorporated</t>
  </si>
  <si>
    <t>Powerbase Ltd</t>
  </si>
  <si>
    <t>Mondial Natural Foods Limited</t>
  </si>
  <si>
    <t>Risingholme Community Centre Inc</t>
  </si>
  <si>
    <t>Goodman Fielder New Zealand Limited</t>
  </si>
  <si>
    <t>The Ngāti Tamaoho Trust</t>
  </si>
  <si>
    <t>Taranaki Futures Trust Incorporated</t>
  </si>
  <si>
    <t>Other Tertiary Education Provider</t>
  </si>
  <si>
    <t>Auckland Council</t>
  </si>
  <si>
    <t>Te Tapuae o Rehua Limited</t>
  </si>
  <si>
    <t>Te Matarau Education Trust</t>
  </si>
  <si>
    <t>Disabled Citizens Society (Otago) Incorporated</t>
  </si>
  <si>
    <t>Katoa Connect Trust</t>
  </si>
  <si>
    <t>Cambridge Excavators Ltd</t>
  </si>
  <si>
    <t>National Emergency Management Agency</t>
  </si>
  <si>
    <t>Government Training Establishment</t>
  </si>
  <si>
    <t>Te Ataarangi Ki Te Tauihu O Te Waka-A-Maui Incorporated</t>
  </si>
  <si>
    <t>Literacy Waitakere</t>
  </si>
  <si>
    <t>Literacy Taupō Incorporated</t>
  </si>
  <si>
    <t>Aotearoa Fisheries Limited</t>
  </si>
  <si>
    <t>Van Den Brink Poultry Limited</t>
  </si>
  <si>
    <t>Literacy Aotearoa Charitable Trust</t>
  </si>
  <si>
    <t>Industry Connection for Excellence</t>
  </si>
  <si>
    <t>Vocational Secondary Tertiary Education &amp; Training (VSTET) Limited</t>
  </si>
  <si>
    <t>Teach First New Zealand Trust</t>
  </si>
  <si>
    <t>Wera Consultants Ltd T/A Takitini</t>
  </si>
  <si>
    <t>AMA Training Group Limited</t>
  </si>
  <si>
    <t>New Zealand Institute of Skills and Technology</t>
  </si>
  <si>
    <t>Whangaparaoa College</t>
  </si>
  <si>
    <t>The Alfriston College Board of Trustees</t>
  </si>
  <si>
    <t>THE BOTANY DOWNS SECONDARY COLLEGE BOARD OF TRUSTEES</t>
  </si>
  <si>
    <t>Te Wharekura o Mauao</t>
  </si>
  <si>
    <t>The Papamoa College Board of Trustees</t>
  </si>
  <si>
    <t>THE GARIN COLLEGE BOARD OF TRUSTEES</t>
  </si>
  <si>
    <t>Hobsonville Point Secondary School</t>
  </si>
  <si>
    <t>University of Auckland</t>
  </si>
  <si>
    <t>University</t>
  </si>
  <si>
    <t>University of Waikato</t>
  </si>
  <si>
    <t>Massey University</t>
  </si>
  <si>
    <t>Victoria University of Wellington</t>
  </si>
  <si>
    <t>University of Canterbury</t>
  </si>
  <si>
    <t>Lincoln University</t>
  </si>
  <si>
    <t>University of Otago</t>
  </si>
  <si>
    <t>Auckland University of Technology (AUT)</t>
  </si>
  <si>
    <t>Ringa Hora Workforce Development Council</t>
  </si>
  <si>
    <t>Omne Marine Training Centre Limited</t>
  </si>
  <si>
    <t>Te Aratika Industry Training Limited</t>
  </si>
  <si>
    <t>Port and Crane Academy of New Zealand</t>
  </si>
  <si>
    <t>Skills Active Te Mahi Ako Limited</t>
  </si>
  <si>
    <t>Cavalli College</t>
  </si>
  <si>
    <t>Native Institute of Digital Technology Ltd</t>
  </si>
  <si>
    <t>Te Rau Ora Limited</t>
  </si>
  <si>
    <t>North Shore Helicopter Training Limited</t>
  </si>
  <si>
    <t>Auckland International Pilot Academy Limited</t>
  </si>
  <si>
    <t>Bay Learning Academy Limited</t>
  </si>
  <si>
    <t>CNSST Foundation</t>
  </si>
  <si>
    <t>Real World Education Limited</t>
  </si>
  <si>
    <t>Allied Trades Institute Limited</t>
  </si>
  <si>
    <t>Ngātiwai Education Limited Partnership</t>
  </si>
  <si>
    <t>Manaaki Ora Trust</t>
  </si>
  <si>
    <t>Southern Wings Limited</t>
  </si>
  <si>
    <t>Fairview Educational Services Limited</t>
  </si>
  <si>
    <t>New Zealand College of Chinese Medicine Limited</t>
  </si>
  <si>
    <t>Wai Tech Limited</t>
  </si>
  <si>
    <t>Sue's Unlimited Limited</t>
  </si>
  <si>
    <t>St John New Zealand</t>
  </si>
  <si>
    <t>New Zealand School of Vocational Education and Training Limited</t>
  </si>
  <si>
    <t>Wilkinson's English Language School Limited</t>
  </si>
  <si>
    <t>Mr Barber Limited</t>
  </si>
  <si>
    <t>Future Skills Academy Limited</t>
  </si>
  <si>
    <t>New Zealand Skydiving School Limited</t>
  </si>
  <si>
    <t>Samala Robinson Academy Limited</t>
  </si>
  <si>
    <t>EmployNZ Limited</t>
  </si>
  <si>
    <t>National Trade Academy Limited</t>
  </si>
  <si>
    <t>Waikato Aero Club Incorporated</t>
  </si>
  <si>
    <t>Community Colleges New Zealand Limited</t>
  </si>
  <si>
    <t>Koru Institute Training Education Limited</t>
  </si>
  <si>
    <t>Downie Stewart Foundation</t>
  </si>
  <si>
    <t>Aspire2 Education</t>
  </si>
  <si>
    <t>Skills Group Training Limited</t>
  </si>
  <si>
    <t>Youth Cultures &amp; Community Trust</t>
  </si>
  <si>
    <t>ICL Education Limited</t>
  </si>
  <si>
    <t>Making Futures Happen International Institute Limited</t>
  </si>
  <si>
    <t>North Shore Language School Limited</t>
  </si>
  <si>
    <t>Seafood Training Services Limited</t>
  </si>
  <si>
    <t>Learning Innovations Limited</t>
  </si>
  <si>
    <t>College of Law New Zealand Limited</t>
  </si>
  <si>
    <t>Techtorium New Zealand Institute of Information Technology Limited</t>
  </si>
  <si>
    <t>New Zealand School of Education Limited</t>
  </si>
  <si>
    <t>Responsive Trade Education Limited</t>
  </si>
  <si>
    <t>SIS Training and Consulting Limited</t>
  </si>
  <si>
    <t>AGI Education Limited</t>
  </si>
  <si>
    <t>Queenstown Resort College Limited</t>
  </si>
  <si>
    <t>Dairy Training Limited</t>
  </si>
  <si>
    <t>Auckland Rugby Union Incorporated</t>
  </si>
  <si>
    <t>Kalista Limited</t>
  </si>
  <si>
    <t>Apprentice Training New Zealand 2010 Trust</t>
  </si>
  <si>
    <t>Hilton Foods New Zealand</t>
  </si>
  <si>
    <t>Waitakere City Worker's Educational Association Incorporated</t>
  </si>
  <si>
    <t>Papa Taiao Earthcare Limited</t>
  </si>
  <si>
    <t>TupuToa</t>
  </si>
  <si>
    <t>Te Puna Ora O Mataatua</t>
  </si>
  <si>
    <t>Vaka Tautua - Manukau</t>
  </si>
  <si>
    <t>CHT Healthcare Trust</t>
  </si>
  <si>
    <t>Thames Community Centre</t>
  </si>
  <si>
    <t>Fruition Horticulture (BOP) Limited</t>
  </si>
  <si>
    <t>Edvance Limited</t>
  </si>
  <si>
    <t>Wanaka Helicopters Limited</t>
  </si>
  <si>
    <t>Industry Training Solutions Limited</t>
  </si>
  <si>
    <t>Vet Nurse Plus Limited</t>
  </si>
  <si>
    <t>The Learning Wave Limited</t>
  </si>
  <si>
    <t>New Zealand Institute of Education 2007 Limited</t>
  </si>
  <si>
    <t>Tree House Services Limited</t>
  </si>
  <si>
    <t>Site Safe New Zealand Incorporated</t>
  </si>
  <si>
    <t>Ashburton Learning Centre Charitable Trust</t>
  </si>
  <si>
    <t>Equilibrium by Elite Limited</t>
  </si>
  <si>
    <t>Bay of Plenty Technical Institute Limited</t>
  </si>
  <si>
    <t>The Whanganui Learning Centre Trust</t>
  </si>
  <si>
    <t>Strategi Institute Limited</t>
  </si>
  <si>
    <t>New Zealand Sports Turf Institute Limited</t>
  </si>
  <si>
    <t>Bodhi Ltd</t>
  </si>
  <si>
    <t>Ringa Atawhai Mātauranga Limited</t>
  </si>
  <si>
    <t>Air Hawkes Bay Limited</t>
  </si>
  <si>
    <t>Franklin Institute of Agri-Technology Limited</t>
  </si>
  <si>
    <t>Christchurch Helicopters 2001 Limited</t>
  </si>
  <si>
    <t>Adventure Works Limited</t>
  </si>
  <si>
    <t>English Language Partners New Zealand Trust</t>
  </si>
  <si>
    <t>Oceania Career Academy Limited</t>
  </si>
  <si>
    <t>New Zealand International Commercial Pilot Academy Limited</t>
  </si>
  <si>
    <t>Taranaki Outdoor Pursuits and Education Centre Trust</t>
  </si>
  <si>
    <t>Eastbay REAP (Rural Education Activities Programme).</t>
  </si>
  <si>
    <t>BCITO Limited</t>
  </si>
  <si>
    <t>Energy &amp; Infrastructure Industry Skills Board T/A EarnLearn</t>
  </si>
  <si>
    <t>Industry Training Organisation</t>
  </si>
  <si>
    <t>Manufacturing and Engineering Industry Skills Board trading as Competenz</t>
  </si>
  <si>
    <t>Food and Fibre Industry Skills Board trading as Primary ITO</t>
  </si>
  <si>
    <t>Services Industry Skills Board trading as HITO</t>
  </si>
  <si>
    <t>Energy and Infrastructure Industry Skills Board trading as Connexis</t>
  </si>
  <si>
    <t>Education, Health &amp; Community Industry Skills Board T/A Careerforce</t>
  </si>
  <si>
    <t>Kiwiclass Multicultural Support Services He Amo Taunaki Incorporated</t>
  </si>
  <si>
    <t>Aspire2 Learn Limited</t>
  </si>
  <si>
    <t>School of Audio Engineering (N.Z.) Limited</t>
  </si>
  <si>
    <t>Media Design School at Strayer Limited</t>
  </si>
  <si>
    <t>Vertical Horizonz New Zealand Limited</t>
  </si>
  <si>
    <t>Active Institute Limited</t>
  </si>
  <si>
    <t>Waikato Institute for Leisure and Sport Studies Trust Board</t>
  </si>
  <si>
    <t>NZ Welding School Limited</t>
  </si>
  <si>
    <t>The International Travel College of New Zealand Limited</t>
  </si>
  <si>
    <t>Pathways College of Bible &amp; Mission</t>
  </si>
  <si>
    <t>Central Otago Rural Education Activities Programme</t>
  </si>
  <si>
    <t>International Education Group (NZ) Limited</t>
  </si>
  <si>
    <t>WEC Aotearoa New Zealand</t>
  </si>
  <si>
    <t>New Zealand Graduate School of Education Limited</t>
  </si>
  <si>
    <t>JTP Consultants Limited</t>
  </si>
  <si>
    <t>Taranaki Educare Training Trust</t>
  </si>
  <si>
    <t>Cornerstone Education Limited</t>
  </si>
  <si>
    <t>Tauranga Hair Design Academy Limited</t>
  </si>
  <si>
    <t>Royal New Zealand Plunket Trust T/A Plunket</t>
  </si>
  <si>
    <t>The New Zealand Chiropractic Education Trust Board</t>
  </si>
  <si>
    <t>Land Based Training Limited</t>
  </si>
  <si>
    <t>Capital Training Limited</t>
  </si>
  <si>
    <t>Te Wānanga Takiura o Ngā Kura Kaupapa Māori o Aotearoa Incorporated</t>
  </si>
  <si>
    <t>Pacific International Hotel Management School Limited</t>
  </si>
  <si>
    <t>Vineyard Christian Fellowship Trust</t>
  </si>
  <si>
    <t>Elim Leadership College</t>
  </si>
  <si>
    <t>Bay of Plenty College of Homeopathy Limited</t>
  </si>
  <si>
    <t>Personalised Education Limited</t>
  </si>
  <si>
    <t>Te Kura Toi Whakaari o Aotearoa New Zealand Drama School Incorporated</t>
  </si>
  <si>
    <t>New Zealand School of Dance</t>
  </si>
  <si>
    <t>Whitecliffe Enterprises Limited</t>
  </si>
  <si>
    <t>Auckland Institute of Studies Limited</t>
  </si>
  <si>
    <t>Canterbury College Limited</t>
  </si>
  <si>
    <t>Soshi Gakuen New Zealand Incorporated</t>
  </si>
  <si>
    <t>Laidlaw College Incorporated</t>
  </si>
  <si>
    <t>Alphacrucis International College Limited</t>
  </si>
  <si>
    <t>Air New Zealand Limited</t>
  </si>
  <si>
    <t>International Aviation Academy of NZ Ltd</t>
  </si>
  <si>
    <t>Nelson Aviation College Limited</t>
  </si>
  <si>
    <t>Aesthetics House Limited</t>
  </si>
  <si>
    <t>Shribrown Limited</t>
  </si>
  <si>
    <t>Waikato School of Hairdressing Limited</t>
  </si>
  <si>
    <t>New Zealand Tertiary College Limited</t>
  </si>
  <si>
    <t>Manawatu Education Academy (PN) Limited</t>
  </si>
  <si>
    <t>Te Wānanga o Aotearoa</t>
  </si>
  <si>
    <t>Wānanga</t>
  </si>
  <si>
    <t>R &amp; R Associates Limited</t>
  </si>
  <si>
    <t>Ardmore Flying School Limited</t>
  </si>
  <si>
    <t>The South Pacific College of Natural Medicine Incorporated</t>
  </si>
  <si>
    <t>Crown Institute of Studies Limited</t>
  </si>
  <si>
    <t>New Zealand Management Academies Limited</t>
  </si>
  <si>
    <t>Feats Limited</t>
  </si>
  <si>
    <t>Bethlehem Institute Limited</t>
  </si>
  <si>
    <t>Good Shepherd College - Te Hepara Pai Charitable Trust</t>
  </si>
  <si>
    <t>Te Whānau Tupu Ngātahi o Aotearoa – Playcentre Aotearoa</t>
  </si>
  <si>
    <t>Horizon Education Limited</t>
  </si>
  <si>
    <t>The Ngati Maniapoto Marae Pact Trust Incorporated</t>
  </si>
  <si>
    <t>Vision College Limited</t>
  </si>
  <si>
    <t>KIWA Institute of Education</t>
  </si>
  <si>
    <t>SPI Institute Ltd - South Pacific Islands Institute Ltd</t>
  </si>
  <si>
    <t>PEETO The Multi-Cultural Learning Centre Limited</t>
  </si>
  <si>
    <t>New Zealand Training Centre Trust Board</t>
  </si>
  <si>
    <t>Servilles Academy Limited</t>
  </si>
  <si>
    <t>Baptist Union of New Zealand</t>
  </si>
  <si>
    <t>MITO Limited</t>
  </si>
  <si>
    <t>New Zealand Council of Legal Education</t>
  </si>
  <si>
    <t>Ministry of Transport</t>
  </si>
  <si>
    <t>Services Industry Skills Board trading as ServiceIQ</t>
  </si>
  <si>
    <t>Adult and Community Education Aotearoa (ACE Aotearoa) Incorporated</t>
  </si>
  <si>
    <t>Skills4Work Limited</t>
  </si>
  <si>
    <t>Kalandra Education Group Limited</t>
  </si>
  <si>
    <t>Aotearoa Career and Management Limited</t>
  </si>
  <si>
    <t>Transformation Academy Trust</t>
  </si>
  <si>
    <t>Dev Academy Aotearoa</t>
  </si>
  <si>
    <t>International Culinary Studio Limited</t>
  </si>
  <si>
    <t>AcademyEx Education Limited Partnership</t>
  </si>
  <si>
    <t>Tertiary Education Commission</t>
  </si>
  <si>
    <t>Government Agency</t>
  </si>
  <si>
    <t>Academy of Diving Trust</t>
  </si>
  <si>
    <t>Te Kokiri Development Consultancy Incorporated</t>
  </si>
  <si>
    <t>Te Wānanga o Raukawa</t>
  </si>
  <si>
    <t>Anamata Charitable Trust</t>
  </si>
  <si>
    <t>Westport Deep Sea Fishing Limited</t>
  </si>
  <si>
    <t>Arai Te Uru Kokiri Centre Charitable Trust</t>
  </si>
  <si>
    <t>Education &amp; Training Consultants New Zealand Limited</t>
  </si>
  <si>
    <t>Ag Challenge Limited</t>
  </si>
  <si>
    <t>C Hayes Engineering Limited</t>
  </si>
  <si>
    <t>Yoobee Colleges Limited</t>
  </si>
  <si>
    <t>Skills Update Limited</t>
  </si>
  <si>
    <t>Te Kōhanga Reo National Trust Board</t>
  </si>
  <si>
    <t>Achievement NZ Limited</t>
  </si>
  <si>
    <t>Te Whare Wānanga o Awanuiārangi</t>
  </si>
  <si>
    <t>National Council of YMCAs of New Zealand Incorporated</t>
  </si>
  <si>
    <t>Dunedin Trade Training Centre Limited</t>
  </si>
  <si>
    <t>Nelson Training Centre Limited</t>
  </si>
  <si>
    <t>Matapuna Trust</t>
  </si>
  <si>
    <t>The Learning Connexion Limited</t>
  </si>
  <si>
    <t>Institute for Child Protection Studies Trust</t>
  </si>
  <si>
    <t>Palmerston North School of Design Limited</t>
  </si>
  <si>
    <t>Builders Academy New Zealand Limited</t>
  </si>
  <si>
    <t>Skill New Zealand Limited</t>
  </si>
  <si>
    <t>Auckland City Training School</t>
  </si>
  <si>
    <t>Target Training Centre Limited</t>
  </si>
  <si>
    <t>Te Rito Maioha Early Childhood New Zealand Incorporated</t>
  </si>
  <si>
    <t>The Lakeland Learning Company Limited</t>
  </si>
  <si>
    <t>Excel Ministries Charitable Trust</t>
  </si>
  <si>
    <t>Horowhenua Learning Centre Trust Board</t>
  </si>
  <si>
    <t>Sir Edmund Hillary Outdoors Education Trust</t>
  </si>
  <si>
    <t>Te Pou Oranga O Whakatōhea Limited</t>
  </si>
  <si>
    <t>Te Rūnanga O Tūranganui A Kiwa</t>
  </si>
  <si>
    <t>Nelson Technical Institute Limited</t>
  </si>
  <si>
    <t>Gisborne Development Incorporated</t>
  </si>
  <si>
    <t>Acupuncture Associates Limited</t>
  </si>
  <si>
    <t>Front-Line Training Consultancy Limited</t>
  </si>
  <si>
    <t>K2 Corporation Limited</t>
  </si>
  <si>
    <t>Nelson English Centre Limited</t>
  </si>
  <si>
    <t>Regent Training Centre Limited</t>
  </si>
  <si>
    <t>Te Wānanga Whare Tapere o Takitimu - Takitimu Performing Arts School Trust</t>
  </si>
  <si>
    <t>New Zealand School of Food and Wine Limited</t>
  </si>
  <si>
    <t>Training For You Limited</t>
  </si>
  <si>
    <t>Royal New Zealand Coastguard Boating Education Limited</t>
  </si>
  <si>
    <t>People Potential Limited</t>
  </si>
  <si>
    <t>Valley Education &amp; Training Enterprises Limited</t>
  </si>
  <si>
    <t>Genetic Technologies Limited</t>
  </si>
  <si>
    <t>Atawhai Industries Trust</t>
  </si>
  <si>
    <t>ECLY Ltd</t>
  </si>
  <si>
    <t>Tauranga Traffic Management 2023</t>
  </si>
  <si>
    <t>Waiotahi Contractors Limited</t>
  </si>
  <si>
    <t>ConneXu 2020</t>
  </si>
  <si>
    <t>Te Roopu Taurima O Manukau Trust</t>
  </si>
  <si>
    <t>Make-A-Wish Foundation of New Zealand Trust</t>
  </si>
  <si>
    <t>Freshco Limited</t>
  </si>
  <si>
    <t>Waiariki Whānau Mentoring Limited</t>
  </si>
  <si>
    <t>Pro Industries Limited</t>
  </si>
  <si>
    <t>Rangiora Bakery</t>
  </si>
  <si>
    <t>Shelby Company NZ Ltd</t>
  </si>
  <si>
    <t>Docky's Contracting Limited Consortium</t>
  </si>
  <si>
    <t>The Goodtime Pie Co North Limited</t>
  </si>
  <si>
    <t>RIR Advanced Ltd</t>
  </si>
  <si>
    <t>Craigmore Sustainables Property Ltd</t>
  </si>
  <si>
    <t>Selwyn Village Limited</t>
  </si>
  <si>
    <t>T8 Traffic Control</t>
  </si>
  <si>
    <t>Tulls Supermarket Ltd T/A New World Stanmore</t>
  </si>
  <si>
    <t>Transport Industry Skills Board</t>
  </si>
  <si>
    <t>Industry Skills Board</t>
  </si>
  <si>
    <t>Construction and Specialist Trades Industry Skills Board</t>
  </si>
  <si>
    <t>Electrotechnology and Information Technology Industry Skills Board</t>
  </si>
  <si>
    <t>Food and Fibre Industry Skills Board</t>
  </si>
  <si>
    <t>Energy and Infrastructure Industry Skills Board</t>
  </si>
  <si>
    <t>Manufacturing and Engineering Industry Skills Board</t>
  </si>
  <si>
    <t>Services Industry Skills Board</t>
  </si>
  <si>
    <t>Ritchies Transport Holdings Ltd</t>
  </si>
  <si>
    <t>2026 In-year Additional Funding Request for the Refugee English Fund</t>
  </si>
  <si>
    <t>Only those TEOs currently receiving funding through the Delivery at Levels 3-7 (non-degree) on the NZQCF and all industry training Fund are eligible to apply for additional funding.</t>
  </si>
  <si>
    <r>
      <t xml:space="preserve">Total request value for ILN Fund
</t>
    </r>
    <r>
      <rPr>
        <sz val="11"/>
        <color theme="1"/>
        <rFont val="Calibri"/>
        <family val="2"/>
        <scheme val="minor"/>
      </rPr>
      <t>This figure is calculated using the information you provide below.</t>
    </r>
  </si>
  <si>
    <r>
      <t xml:space="preserve">Dollars 
</t>
    </r>
    <r>
      <rPr>
        <sz val="11"/>
        <color theme="1"/>
        <rFont val="Calibri"/>
        <family val="2"/>
        <scheme val="minor"/>
      </rPr>
      <t>You do not need to complete this column. This is calculated based on the information you provide</t>
    </r>
  </si>
  <si>
    <r>
      <t xml:space="preserve">Delivery percentage
</t>
    </r>
    <r>
      <rPr>
        <sz val="11"/>
        <color theme="1"/>
        <rFont val="Calibri"/>
        <family val="2"/>
        <scheme val="minor"/>
      </rPr>
      <t>You do not need to complete this column. This is calculated based on the information you provide</t>
    </r>
  </si>
  <si>
    <r>
      <t xml:space="preserve">CURRENT ENROLLED LEARNERS
</t>
    </r>
    <r>
      <rPr>
        <sz val="11"/>
        <color theme="1"/>
        <rFont val="Calibri"/>
        <family val="2"/>
        <scheme val="minor"/>
      </rPr>
      <t>How many hours delivered year to date, plus remaining hours to be delivered by year end, for learners who have already started their programme?</t>
    </r>
  </si>
  <si>
    <r>
      <t xml:space="preserve">FUTURE INTAKES 
</t>
    </r>
    <r>
      <rPr>
        <sz val="11"/>
        <color theme="1"/>
        <rFont val="Calibri"/>
        <family val="2"/>
        <scheme val="minor"/>
      </rPr>
      <t>How many hours do you need this year for learners who have completed all enrolment paperwork and will start their programme on a specified future date?</t>
    </r>
  </si>
  <si>
    <r>
      <t xml:space="preserve">WAITLIST for FUTURE INTAKES (if applicable)
</t>
    </r>
    <r>
      <rPr>
        <sz val="11"/>
        <color theme="1"/>
        <rFont val="Calibri"/>
        <family val="2"/>
        <scheme val="minor"/>
      </rPr>
      <t>How many hours do you need for learners who have completed all enrolment paperwork but are waitlisted pending the outcome of this additional funding request?</t>
    </r>
  </si>
  <si>
    <r>
      <t>Do not include</t>
    </r>
    <r>
      <rPr>
        <sz val="11"/>
        <color theme="1"/>
        <rFont val="Calibri"/>
        <family val="2"/>
        <scheme val="minor"/>
      </rPr>
      <t xml:space="preserve"> learners at enquiry-only stage. </t>
    </r>
  </si>
  <si>
    <r>
      <t>What is driving demand?</t>
    </r>
    <r>
      <rPr>
        <sz val="11"/>
        <color theme="1"/>
        <rFont val="Calibri"/>
        <family val="2"/>
        <scheme val="minor"/>
      </rPr>
      <t xml:space="preserve"> Please explain the context e.g. identified a new learner group, identified demand in a new region. Please explain how this differs from prior years' demand. </t>
    </r>
    <r>
      <rPr>
        <sz val="11"/>
        <rFont val="Calibri"/>
        <family val="2"/>
        <scheme val="minor"/>
      </rPr>
      <t>What are the learner needs you are meeting?</t>
    </r>
    <r>
      <rPr>
        <sz val="11"/>
        <color theme="1"/>
        <rFont val="Calibri"/>
        <family val="2"/>
        <scheme val="minor"/>
      </rPr>
      <t xml:space="preserve">
</t>
    </r>
  </si>
  <si>
    <r>
      <t>Will you deliver in more than 3</t>
    </r>
    <r>
      <rPr>
        <b/>
        <sz val="11"/>
        <color theme="1"/>
        <rFont val="Calibri"/>
        <family val="2"/>
        <scheme val="minor"/>
      </rPr>
      <t xml:space="preserve"> Regions? </t>
    </r>
    <r>
      <rPr>
        <sz val="11"/>
        <color theme="1"/>
        <rFont val="Calibri"/>
        <family val="2"/>
        <scheme val="minor"/>
      </rPr>
      <t xml:space="preserve">If so, add additional rows. We need to know the hours for each Region and each TA/AKLD Community Board. </t>
    </r>
  </si>
  <si>
    <r>
      <rPr>
        <b/>
        <sz val="11"/>
        <color theme="1"/>
        <rFont val="Calibri"/>
        <family val="2"/>
        <scheme val="minor"/>
      </rPr>
      <t xml:space="preserve">Subcontracting: </t>
    </r>
    <r>
      <rPr>
        <sz val="11"/>
        <color theme="1"/>
        <rFont val="Calibri"/>
        <family val="2"/>
        <scheme val="minor"/>
      </rPr>
      <t>This fund can be subcontracted with our prior written approval. Do you wish to subcontract this provision? If so, have you completed the TEC Subcontracting Register?</t>
    </r>
  </si>
  <si>
    <r>
      <t xml:space="preserve">Organisation name </t>
    </r>
    <r>
      <rPr>
        <sz val="10"/>
        <color theme="1"/>
        <rFont val="Calibri"/>
        <family val="2"/>
        <scheme val="minor"/>
      </rPr>
      <t>(should auto-populate)</t>
    </r>
  </si>
  <si>
    <t>Request for 2026 In-year Additional Funding for TEOs - Key Information</t>
  </si>
  <si>
    <t>Application date (dd/mm/yyyy)</t>
  </si>
  <si>
    <t>Application date</t>
  </si>
  <si>
    <r>
      <t xml:space="preserve">What is your up to date delivery for the ELT Fund?
</t>
    </r>
    <r>
      <rPr>
        <sz val="11"/>
        <color theme="1"/>
        <rFont val="Calibri"/>
        <family val="2"/>
        <scheme val="minor"/>
      </rPr>
      <t>Do not send us learners' personal information (such as</t>
    </r>
    <r>
      <rPr>
        <strike/>
        <sz val="11"/>
        <color theme="1"/>
        <rFont val="Calibri"/>
        <family val="2"/>
        <scheme val="minor"/>
      </rPr>
      <t xml:space="preserve"> </t>
    </r>
    <r>
      <rPr>
        <sz val="11"/>
        <color theme="1"/>
        <rFont val="Calibri"/>
        <family val="2"/>
        <scheme val="minor"/>
      </rPr>
      <t xml:space="preserve">learner names or NSNs). 
This section helps us to understand your current and future enrolments. </t>
    </r>
  </si>
  <si>
    <t>2026 In-year Additional Funding Request for the English Language Teaching Fund (ELT )</t>
  </si>
  <si>
    <t>What is your allocation for the ELT Fund?</t>
  </si>
  <si>
    <t>Consider other ways to address increased demand</t>
  </si>
  <si>
    <t>Add required information/ supporting evidence to DXP Ngā Kete</t>
  </si>
  <si>
    <t xml:space="preserve">Submit the completed template in DXP Ngā Kete </t>
  </si>
  <si>
    <t>If additional funding is declined, we will notify you in writing.</t>
  </si>
  <si>
    <t>Complete the Key Information tab</t>
  </si>
  <si>
    <t xml:space="preserve">Check:
&gt; That you provided a response to every question in the 'Key Information' tab and each relevant Fund tab.
&gt; That you have not provided any personal learner information as part of your request, including as part of supplementary information that you provide in DXP Ngā Kete.
&gt; Part C of the 'Key Information' tab. This summary of the amount of funding requested per Fund type is automatically populated based on the information you provide in each Fund tab. </t>
  </si>
  <si>
    <t xml:space="preserve"> </t>
  </si>
  <si>
    <t>PART A: About your organisation</t>
  </si>
  <si>
    <t>PART C: Summary of your request</t>
  </si>
  <si>
    <t xml:space="preserve">You do not need to complete this section -this will auto populate based on the information you provide in each fund tab. </t>
  </si>
  <si>
    <t>2026 In-year Additional Funding Request for Adult and Community Education (ACE) in TEIs - This fund is only for Tertiary Education Institutions such as Polytechnics and Wānanga.</t>
  </si>
  <si>
    <t>You do not need to complete these rows: The information in these rows is auto-populated from the information you provide on the Key Information tab and on this tab</t>
  </si>
  <si>
    <t>Include enrolments up to the date of your application for additional funding.
Provide a screen shot of your Student Management System, providing evidence of your delivery across the Fund (in dollars and EFTS). Submit this in a separate document and upload to DXP Ngā Kete. If your data also includes enrolments for future intakes, please tell us.</t>
  </si>
  <si>
    <t xml:space="preserve">Note that there is no guarantee of either additional funding or increased baseline funding </t>
  </si>
  <si>
    <t xml:space="preserve">What is driving demand? Please explain the context e.g. 
- are you offering a new course, 
- are you responding to a community need, 
- have you identified a new learner group, 
- have you identified demand in a new region, or 
- has your work with local iwi, employers, communities or other TEOs resulted in identifying new demand?
</t>
  </si>
  <si>
    <t xml:space="preserve">Will you deliver in more than 3 Regions? If so, add additional rows. We need to know the EFTS for each Region and each TA/AKLD Community Board. </t>
  </si>
  <si>
    <t xml:space="preserve">How does your request align with ACE priorities? </t>
  </si>
  <si>
    <t xml:space="preserve">Will you subcontract this provision? </t>
  </si>
  <si>
    <t>If yes, you must complete the TEC's subcontracting register on DXP Ngā Kete.</t>
  </si>
  <si>
    <t>Have you provided supplementary information into DXP Ngā Kete? Select 'yes' or 'no'</t>
  </si>
  <si>
    <t xml:space="preserve">Learner hours (whole number) </t>
  </si>
  <si>
    <t>Tell us about your ILN Fund programme.
Provide a brief outline of how your programme provides high quality ILN opportunities within an appropriately structured environment.</t>
  </si>
  <si>
    <t xml:space="preserve">Have you provided supplementary information into DXP Ngā Kete? </t>
  </si>
  <si>
    <t xml:space="preserve">Coordination funding </t>
  </si>
  <si>
    <t>Promote social and cultural inclusion and participation (languages, including te reo Māori, New Zealand Sign Language (including English 
Language Teaching), Pacific languages (especially Realm languages) and Asian 
languages, courses supporting digital inclusion.</t>
  </si>
  <si>
    <t>Timaru Girls' High School</t>
  </si>
  <si>
    <t>Symons Transport Limited</t>
  </si>
  <si>
    <t>Te Rūnanga O Ngā Maata Waka Incorporated</t>
  </si>
  <si>
    <t xml:space="preserve">What is your up to date delivery for the Refugee English Fund?
Do not send us learners' personal information (such as learner names or NSNs). 
This section helps us to understand your current and future enrolments. </t>
  </si>
  <si>
    <t xml:space="preserve">What is driving demand? Is there a new cohort of refugees settling in your area? Explain the learner needs you are meeting. Please explain how this differs from prior years' demand.
</t>
  </si>
  <si>
    <r>
      <t xml:space="preserve">Where will you deliver the additional funding?
</t>
    </r>
    <r>
      <rPr>
        <sz val="11"/>
        <color theme="1"/>
        <rFont val="Calibri"/>
        <family val="2"/>
        <scheme val="minor"/>
      </rPr>
      <t>The TEC must prioritise funding allocated for English language Teaching to TEOs located in the approved list of common refugee settlement areas.</t>
    </r>
  </si>
  <si>
    <t>Steps</t>
  </si>
  <si>
    <t>You do not need to complete these rows: The information in these rows are auto-populated from the information you provide on the Key Information tab and on this tab</t>
  </si>
  <si>
    <t>2026 Funding Rate per hour:</t>
  </si>
  <si>
    <t>2026 Funding Rate per EFTS:</t>
  </si>
  <si>
    <t>TEC Funding rates webpage</t>
  </si>
  <si>
    <t>Pastoral care funding rate</t>
  </si>
  <si>
    <t>2026 Pastoral Care Funding Rate per learner:</t>
  </si>
  <si>
    <t>We will only be accepting Additional Funding Requests (AFRs) for ACE in TEIs, English Language Teaching, Intensive Literacy and Numeracy, and Refugee English. These can be submitted from May 2026 to September 2026. AFRs will not be accepted after 30 September 2026.</t>
  </si>
  <si>
    <t xml:space="preserve">There is limited funding for additional investment and not all requests will be approved. We will consider the following criteria:
&gt; Alignment with the priorities and goals as listed in Plan Guidance 2026 and Supplementary Plan Guidance 2026 as well as the Tertiary Education Strategy. 
&gt; We will look at provision that improves the outcome/success of all learners, and in particular learners who have been traditionally under-served (including Māori learners, Pacific learners, disabled learners, neurodiverse learners, or learners with low prior achievement backgrounds).
&gt; We will prioritise requests from providers with an Education Evaluation Review Rating (EER) of 1 or 2. (Note that this does not apply to providers that are not required to have an EER).
&gt; If we have any financial concerns about your organisation or investigations that are underway, we may not approve a request for additional funding. 
&gt; We will consider your performance relative to other providers in your sector. Applicants with lower performance may have their additional funding requests declined. However, we will always acknowledge the impact that major events may have had on your performance. 
&gt; Clear evidence of demand.
&gt; Whether the request contributes to the current network of provision including at a regional level, i.e. fills a gap in the network. 
&gt; Literacy and numeracy funding conditions require the total hours of tuition you deliver per learner to be within a certain timeframe and intensity, acknowledging some learners have needs for more or fewer hours. 
&gt; Eligible programmes must be delivered face-to-face unless TEC approves a request for online delivery on the grounds of exceptional circumstances. Please refer to the fund finder page of our website for information on how to apply for an exemption.
&gt; ELT ILN and Refugee English provision: You must not subcontract any of these funded activities without prior written approval from us. Provision in Refugee Resettlement Areas will be prioritised. For 2026 funding the main refugee resettlement areas are: West Auckland, South Auckland, Hamilton, Palmerston North, Wellington (City), Lower Hutt, Porirua, Christchurch, Nelson, Dunedin and Invercargill, but the list of areas expanded to support the increase in the number of refugees being resettled in New Zealand. These new areas include: Ashburton, Blenheim, Levin, Masterton, and Timaru. </t>
  </si>
  <si>
    <r>
      <t xml:space="preserve">Please complete the Fund tab(s) that are relevant to your request. 
</t>
    </r>
    <r>
      <rPr>
        <sz val="10.5"/>
        <rFont val="Calibri"/>
        <family val="2"/>
        <scheme val="minor"/>
      </rPr>
      <t>Enter "NA" where the question does not apply to your request or none of the response options provided apply.</t>
    </r>
  </si>
  <si>
    <t xml:space="preserve">You must provide the following in DXP Ngā Kete, if relevant:
&gt; Evidence of support for delivery in a Corrections facility
&gt; Updates to your Subcontracting Register.
You can use DXP Ngā Kete to provide us with supporting evidence or information about the level of demand; evidence of community, regional, industry or employer needs; and, or evidence of stakeholder support for increased provision. </t>
  </si>
  <si>
    <r>
      <t xml:space="preserve">Confirm your submission by emailing </t>
    </r>
    <r>
      <rPr>
        <b/>
        <u/>
        <sz val="10.5"/>
        <color rgb="FF00B0F0"/>
        <rFont val="Calibri"/>
        <family val="2"/>
        <scheme val="minor"/>
      </rPr>
      <t>customerservice@tec.govt.nz</t>
    </r>
    <r>
      <rPr>
        <sz val="10.5"/>
        <rFont val="Calibri"/>
        <family val="2"/>
        <scheme val="minor"/>
      </rPr>
      <t xml:space="preserve"> using the same naming convention in the subject line.</t>
    </r>
  </si>
  <si>
    <r>
      <t xml:space="preserve">If additional funding is approved, we will re-provision your Mix of Provision (MoP), if applicable, with the new allocation on DXP Ngā Kete. 
</t>
    </r>
    <r>
      <rPr>
        <b/>
        <sz val="10.5"/>
        <rFont val="Calibri"/>
        <family val="2"/>
        <scheme val="minor"/>
      </rPr>
      <t>You must resubmit this to receive the funding increase.</t>
    </r>
  </si>
  <si>
    <t>Consider other ways to address increased demand such as reprioritising your Mix of Provision (MoP).
Reprioritise your MoP: If you are providing programmes or courses that are of low demand, not in a priority area, have lower relevance to employers, industry or regional needs, or have lower post study outcomes, we expect you to consider how your current MoP can be changed to meet areas of high demand/relevance/achieve better post-study outcomes. Please speak with your Relationship Manager or our Customer Contact Team (CCT) about making this change to your MoP before you apply for additional funding.</t>
  </si>
  <si>
    <r>
      <t xml:space="preserve">TEOs </t>
    </r>
    <r>
      <rPr>
        <b/>
        <sz val="10.5"/>
        <color rgb="FF000000"/>
        <rFont val="Calibri"/>
        <family val="2"/>
      </rPr>
      <t>CAN</t>
    </r>
    <r>
      <rPr>
        <sz val="10.5"/>
        <color rgb="FF000000"/>
        <rFont val="Calibri"/>
        <family val="2"/>
      </rPr>
      <t xml:space="preserve"> apply for additional funding for:
&gt; ACE in Tertiary Education Institutions (TEIs) Fund
&gt; English Language Teaching Intensive Literacy and Numeracy Fund
&gt; Intensive Literacy and Numeracy Fund 
&gt; Refugee English Fund
We are taking a </t>
    </r>
    <r>
      <rPr>
        <b/>
        <sz val="10.5"/>
        <color rgb="FF000000"/>
        <rFont val="Calibri"/>
        <family val="2"/>
      </rPr>
      <t>targeted approach</t>
    </r>
    <r>
      <rPr>
        <sz val="10.5"/>
        <color rgb="FF000000"/>
        <rFont val="Calibri"/>
        <family val="2"/>
      </rPr>
      <t xml:space="preserve"> to additional funding for the following funds:
&gt; Delivery at Levels 3 to 7 (non-degree) on the New Zealand Qualifications and Credentials Framework and all industry training (DQ3-7) Fund 
&gt; Delivery at Levels 7 (degree) to 10 on the New Zealand Qualifications and Credentials Framework (DQ7-10) Fund.
We are </t>
    </r>
    <r>
      <rPr>
        <b/>
        <sz val="10.5"/>
        <color rgb="FF000000"/>
        <rFont val="Calibri"/>
        <family val="2"/>
      </rPr>
      <t>NOT</t>
    </r>
    <r>
      <rPr>
        <sz val="10.5"/>
        <color rgb="FF000000"/>
        <rFont val="Calibri"/>
        <family val="2"/>
      </rPr>
      <t xml:space="preserve"> accepting additional funding requests for:
The following funds are subject to specific constraints which mean we will not be targeting additional funding and TEOs cannot apply for additional funding, in these funds:
&gt; Adult and Community Education (ACE) in Communities and ACE in Schools Funds
&gt; TEO-led Workplace Literacy and Numeracy Fund 
&gt; Delivery at Levels 1 and 2 on the New Zealand Qualifications and Credentials Framework (DQ1-2) Fund
&gt; Youth Guarantee Fund</t>
    </r>
  </si>
  <si>
    <t>Have you made changes to reprioritise your MoP as agreed with your Relationship Manager or CCT? 
If you are providing programmes or courses that are of low demand, not in a priority area, have lower relevance to employer, industry or regional needs, or have lower post study outcomes, we expect you to consider how your current MoP can be changed to meet areas of high demand/relevance/achieve better post study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</si>
</sst>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164" formatCode="d/mm/yyyy;@"/>
    <numFmt numFmtId="165" formatCode="&quot;$&quot;#,##0"/>
    <numFmt numFmtId="166" formatCode="&quot;$&quot;#,##0;[Red]&quot;$&quot;#,##0"/>
    <numFmt numFmtId="167" formatCode="#,##0_ ;\-#,##0\ "/>
    <numFmt numFmtId="168" formatCode="_-&quot;$&quot;* #,##0.00_-;\-&quot;$&quot;* #,##0.00_-;_-&quot;$&quot;*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9"/>
      <color theme="1"/>
      <name val="Calibri"/>
      <family val="2"/>
      <scheme val="minor"/>
    </font>
    <font>
      <b/>
      <sz val="14"/>
      <name val="Calibri"/>
      <family val="2"/>
      <scheme val="minor"/>
    </font>
    <font>
      <b/>
      <sz val="12"/>
      <name val="Calibri"/>
      <family val="2"/>
      <scheme val="minor"/>
    </font>
    <font>
      <b/>
      <sz val="15"/>
      <name val="Calibri"/>
      <family val="2"/>
      <scheme val="minor"/>
    </font>
    <font>
      <b/>
      <sz val="11"/>
      <name val="Calibri"/>
      <family val="2"/>
      <scheme val="minor"/>
    </font>
    <font>
      <sz val="11"/>
      <name val="Calibri"/>
      <family val="2"/>
      <scheme val="minor"/>
    </font>
    <font>
      <u/>
      <sz val="11"/>
      <color theme="10"/>
      <name val="Calibri"/>
      <family val="2"/>
      <scheme val="minor"/>
    </font>
    <font>
      <sz val="12"/>
      <color theme="1"/>
      <name val="Calibri"/>
      <family val="2"/>
      <scheme val="minor"/>
    </font>
    <font>
      <b/>
      <sz val="16"/>
      <color theme="1"/>
      <name val="Calibri"/>
      <family val="2"/>
      <scheme val="minor"/>
    </font>
    <font>
      <b/>
      <sz val="14"/>
      <color theme="8"/>
      <name val="Calibri"/>
      <family val="2"/>
      <scheme val="minor"/>
    </font>
    <font>
      <b/>
      <sz val="14"/>
      <color theme="1"/>
      <name val="Calibri"/>
      <family val="2"/>
      <scheme val="minor"/>
    </font>
    <font>
      <i/>
      <sz val="12"/>
      <color theme="1"/>
      <name val="Calibri"/>
      <family val="2"/>
      <scheme val="minor"/>
    </font>
    <font>
      <b/>
      <sz val="14"/>
      <color rgb="FFFF0000"/>
      <name val="Calibri"/>
      <family val="2"/>
      <scheme val="minor"/>
    </font>
    <font>
      <sz val="10"/>
      <color theme="1"/>
      <name val="Calibri"/>
      <family val="2"/>
      <scheme val="minor"/>
    </font>
    <font>
      <sz val="12"/>
      <color rgb="FFFFFFFF"/>
      <name val="Segoe UI"/>
      <family val="2"/>
    </font>
    <font>
      <sz val="8"/>
      <name val="Calibri"/>
      <family val="2"/>
      <scheme val="minor"/>
    </font>
    <font>
      <b/>
      <sz val="10"/>
      <color theme="1"/>
      <name val="Calibri"/>
      <family val="2"/>
      <scheme val="minor"/>
    </font>
    <font>
      <b/>
      <sz val="20"/>
      <color theme="1"/>
      <name val="Calibri"/>
      <family val="2"/>
      <scheme val="minor"/>
    </font>
    <font>
      <sz val="14"/>
      <color theme="1"/>
      <name val="Calibri"/>
      <family val="2"/>
      <scheme val="minor"/>
    </font>
    <font>
      <sz val="11"/>
      <color rgb="FF000000"/>
      <name val="Calibri"/>
      <family val="2"/>
      <scheme val="minor"/>
    </font>
    <font>
      <strike/>
      <sz val="11"/>
      <color theme="1"/>
      <name val="Calibri"/>
      <family val="2"/>
      <scheme val="minor"/>
    </font>
    <font>
      <b/>
      <sz val="19"/>
      <color theme="1"/>
      <name val="Calibri"/>
      <family val="2"/>
    </font>
    <font>
      <sz val="16"/>
      <color theme="1"/>
      <name val="Calibri"/>
      <family val="2"/>
      <scheme val="minor"/>
    </font>
    <font>
      <b/>
      <sz val="10.5"/>
      <color theme="1"/>
      <name val="Calibri"/>
      <family val="2"/>
      <scheme val="minor"/>
    </font>
    <font>
      <sz val="10.5"/>
      <color theme="1"/>
      <name val="Calibri"/>
      <family val="2"/>
      <scheme val="minor"/>
    </font>
    <font>
      <b/>
      <sz val="10.5"/>
      <name val="Calibri"/>
      <family val="2"/>
      <scheme val="minor"/>
    </font>
    <font>
      <sz val="10.5"/>
      <color rgb="FF000000"/>
      <name val="Calibri"/>
      <family val="2"/>
    </font>
    <font>
      <sz val="10.5"/>
      <name val="Calibri"/>
      <family val="2"/>
      <scheme val="minor"/>
    </font>
    <font>
      <b/>
      <u/>
      <sz val="10.5"/>
      <color rgb="FF00B0F0"/>
      <name val="Calibri"/>
      <family val="2"/>
      <scheme val="minor"/>
    </font>
    <font>
      <b/>
      <sz val="10.5"/>
      <color rgb="FF000000"/>
      <name val="Calibri"/>
      <family val="2"/>
    </font>
  </fonts>
  <fills count="12">
    <fill>
      <patternFill patternType="none"/>
    </fill>
    <fill>
      <patternFill patternType="gray125"/>
    </fill>
    <fill>
      <patternFill patternType="solid">
        <fgColor rgb="FFFFC000"/>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right style="thin">
        <color theme="0"/>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indexed="64"/>
      </top>
      <bottom style="thin">
        <color theme="1"/>
      </bottom>
      <diagonal/>
    </border>
    <border>
      <left/>
      <right style="thin">
        <color theme="0"/>
      </right>
      <top/>
      <bottom/>
      <diagonal/>
    </border>
    <border>
      <left/>
      <right/>
      <top style="thin">
        <color theme="1"/>
      </top>
      <bottom style="thin">
        <color theme="1"/>
      </bottom>
      <diagonal/>
    </border>
    <border>
      <left/>
      <right/>
      <top/>
      <bottom style="thin">
        <color theme="1"/>
      </bottom>
      <diagonal/>
    </border>
    <border>
      <left/>
      <right style="thin">
        <color indexed="64"/>
      </right>
      <top style="thin">
        <color theme="1"/>
      </top>
      <bottom/>
      <diagonal/>
    </border>
    <border>
      <left style="thin">
        <color indexed="64"/>
      </left>
      <right style="thin">
        <color indexed="64"/>
      </right>
      <top style="thin">
        <color theme="1"/>
      </top>
      <bottom style="thin">
        <color indexed="64"/>
      </bottom>
      <diagonal/>
    </border>
    <border>
      <left/>
      <right style="thin">
        <color theme="1"/>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theme="1"/>
      </left>
      <right/>
      <top style="thin">
        <color theme="1"/>
      </top>
      <bottom style="thin">
        <color theme="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theme="1"/>
      </top>
      <bottom style="thin">
        <color theme="1"/>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s>
  <cellStyleXfs count="6">
    <xf numFmtId="0" fontId="0" fillId="0" borderId="0"/>
    <xf numFmtId="44" fontId="1" fillId="0" borderId="0" applyFont="0" applyFill="0" applyBorder="0" applyAlignment="0" applyProtection="0"/>
    <xf numFmtId="0" fontId="3" fillId="2" borderId="1">
      <alignment horizontal="left" vertical="center" wrapText="1" indent="1"/>
    </xf>
    <xf numFmtId="0" fontId="10" fillId="0" borderId="0" applyNumberFormat="0" applyFill="0" applyBorder="0" applyAlignment="0" applyProtection="0"/>
    <xf numFmtId="0" fontId="11" fillId="3" borderId="1">
      <alignment horizontal="left" vertical="center" wrapText="1" indent="1"/>
    </xf>
    <xf numFmtId="0" fontId="15" fillId="5" borderId="1">
      <alignment horizontal="left" vertical="center" wrapText="1" indent="1"/>
    </xf>
  </cellStyleXfs>
  <cellXfs count="276">
    <xf numFmtId="0" fontId="0" fillId="0" borderId="0" xfId="0"/>
    <xf numFmtId="0" fontId="0" fillId="0" borderId="0" xfId="0" applyAlignment="1">
      <alignment wrapText="1"/>
    </xf>
    <xf numFmtId="0" fontId="0" fillId="0" borderId="0" xfId="0" applyAlignment="1">
      <alignment vertical="center" wrapText="1"/>
    </xf>
    <xf numFmtId="0" fontId="2" fillId="0" borderId="0" xfId="0" applyFont="1" applyAlignment="1">
      <alignment wrapText="1"/>
    </xf>
    <xf numFmtId="0" fontId="2" fillId="7" borderId="0" xfId="0" applyFont="1" applyFill="1" applyAlignment="1">
      <alignment vertical="top" wrapText="1"/>
    </xf>
    <xf numFmtId="165" fontId="0" fillId="0" borderId="0" xfId="0" applyNumberFormat="1" applyAlignment="1">
      <alignment wrapText="1"/>
    </xf>
    <xf numFmtId="0" fontId="2" fillId="2" borderId="0" xfId="0" applyFont="1" applyFill="1" applyAlignment="1">
      <alignment wrapText="1"/>
    </xf>
    <xf numFmtId="0" fontId="2" fillId="6" borderId="0" xfId="0" applyFont="1" applyFill="1" applyAlignment="1">
      <alignment wrapText="1"/>
    </xf>
    <xf numFmtId="0" fontId="14" fillId="4" borderId="1" xfId="0" applyFont="1" applyFill="1" applyBorder="1" applyAlignment="1" applyProtection="1">
      <alignment horizontal="center" vertical="top" wrapText="1"/>
      <protection locked="0"/>
    </xf>
    <xf numFmtId="0" fontId="14" fillId="4" borderId="1" xfId="0" applyFont="1" applyFill="1" applyBorder="1" applyAlignment="1" applyProtection="1">
      <alignment horizontal="center" vertical="center" wrapText="1"/>
      <protection locked="0"/>
    </xf>
    <xf numFmtId="20" fontId="0" fillId="0" borderId="0" xfId="0" applyNumberFormat="1" applyAlignment="1">
      <alignment wrapText="1"/>
    </xf>
    <xf numFmtId="9" fontId="0" fillId="0" borderId="0" xfId="0" applyNumberFormat="1" applyAlignment="1">
      <alignment horizontal="center" wrapText="1"/>
    </xf>
    <xf numFmtId="0" fontId="0" fillId="0" borderId="0" xfId="0" applyAlignment="1">
      <alignment horizontal="center" wrapText="1"/>
    </xf>
    <xf numFmtId="0" fontId="0" fillId="4" borderId="1" xfId="0" applyFill="1" applyBorder="1" applyAlignment="1" applyProtection="1">
      <alignment horizontal="right" vertical="center" wrapText="1"/>
      <protection locked="0"/>
    </xf>
    <xf numFmtId="0" fontId="0" fillId="4" borderId="1" xfId="5" applyFont="1" applyFill="1" applyAlignment="1" applyProtection="1">
      <alignment horizontal="left" vertical="top" wrapText="1"/>
      <protection locked="0"/>
    </xf>
    <xf numFmtId="0" fontId="0" fillId="0" borderId="0" xfId="0" applyAlignment="1">
      <alignment horizontal="right" wrapText="1"/>
    </xf>
    <xf numFmtId="166" fontId="0" fillId="0" borderId="0" xfId="0" applyNumberFormat="1" applyAlignment="1">
      <alignment horizontal="right"/>
    </xf>
    <xf numFmtId="0" fontId="0" fillId="4" borderId="1" xfId="0" applyFill="1" applyBorder="1" applyAlignment="1" applyProtection="1">
      <alignment vertical="top"/>
      <protection locked="0"/>
    </xf>
    <xf numFmtId="0" fontId="0" fillId="4" borderId="8" xfId="0" applyFill="1" applyBorder="1" applyAlignment="1" applyProtection="1">
      <alignment horizontal="right" vertical="center" wrapText="1"/>
      <protection locked="0"/>
    </xf>
    <xf numFmtId="0" fontId="0" fillId="4" borderId="11" xfId="0" applyFill="1" applyBorder="1" applyAlignment="1" applyProtection="1">
      <alignment vertical="center" wrapText="1"/>
      <protection locked="0"/>
    </xf>
    <xf numFmtId="0" fontId="2" fillId="4" borderId="1" xfId="0" applyFont="1" applyFill="1" applyBorder="1" applyAlignment="1">
      <alignment vertical="top" wrapText="1"/>
    </xf>
    <xf numFmtId="0" fontId="2" fillId="6" borderId="0" xfId="0" applyFont="1" applyFill="1" applyAlignment="1">
      <alignment vertical="top" wrapText="1"/>
    </xf>
    <xf numFmtId="6" fontId="0" fillId="0" borderId="0" xfId="0" applyNumberFormat="1" applyAlignment="1">
      <alignment horizontal="right" wrapText="1"/>
    </xf>
    <xf numFmtId="0" fontId="9" fillId="10" borderId="11" xfId="0" applyFont="1" applyFill="1" applyBorder="1" applyAlignment="1" applyProtection="1">
      <alignment horizontal="right" vertical="center" wrapText="1"/>
      <protection locked="0"/>
    </xf>
    <xf numFmtId="6" fontId="0" fillId="0" borderId="0" xfId="0" applyNumberFormat="1" applyAlignment="1">
      <alignment wrapText="1"/>
    </xf>
    <xf numFmtId="2" fontId="9" fillId="4" borderId="10" xfId="0" applyNumberFormat="1" applyFont="1" applyFill="1" applyBorder="1" applyAlignment="1" applyProtection="1">
      <alignment horizontal="right" vertical="center" wrapText="1"/>
      <protection locked="0"/>
    </xf>
    <xf numFmtId="0" fontId="0" fillId="11" borderId="0" xfId="0" applyFill="1"/>
    <xf numFmtId="0" fontId="2" fillId="4" borderId="1"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right" vertical="center" wrapText="1"/>
      <protection locked="0"/>
    </xf>
    <xf numFmtId="2" fontId="9" fillId="10" borderId="10" xfId="0" applyNumberFormat="1" applyFont="1" applyFill="1" applyBorder="1" applyAlignment="1" applyProtection="1">
      <alignment horizontal="right" vertical="center" wrapText="1"/>
      <protection locked="0"/>
    </xf>
    <xf numFmtId="0" fontId="0" fillId="0" borderId="42" xfId="4" applyFont="1" applyFill="1" applyBorder="1" applyAlignment="1" applyProtection="1">
      <alignment horizontal="center" vertical="center"/>
      <protection locked="0"/>
    </xf>
    <xf numFmtId="8" fontId="0" fillId="9" borderId="1" xfId="1" applyNumberFormat="1" applyFont="1" applyFill="1" applyBorder="1" applyAlignment="1" applyProtection="1">
      <alignment horizontal="right" vertical="center"/>
    </xf>
    <xf numFmtId="8" fontId="2" fillId="9" borderId="11" xfId="1" applyNumberFormat="1" applyFont="1" applyFill="1" applyBorder="1" applyAlignment="1" applyProtection="1">
      <alignment horizontal="right" vertical="center"/>
    </xf>
    <xf numFmtId="8" fontId="0" fillId="9" borderId="2" xfId="1" applyNumberFormat="1" applyFont="1" applyFill="1" applyBorder="1" applyAlignment="1" applyProtection="1">
      <alignment horizontal="right" vertical="center"/>
    </xf>
    <xf numFmtId="8" fontId="0" fillId="9" borderId="11" xfId="1" applyNumberFormat="1" applyFont="1" applyFill="1" applyBorder="1" applyAlignment="1" applyProtection="1">
      <alignment horizontal="right" vertical="center"/>
    </xf>
    <xf numFmtId="7" fontId="0" fillId="9" borderId="1" xfId="1" applyNumberFormat="1" applyFont="1" applyFill="1" applyBorder="1" applyAlignment="1" applyProtection="1">
      <alignment horizontal="right" vertical="center"/>
    </xf>
    <xf numFmtId="7" fontId="2" fillId="9" borderId="1" xfId="1" applyNumberFormat="1" applyFont="1" applyFill="1" applyBorder="1" applyAlignment="1" applyProtection="1">
      <alignment horizontal="right" vertical="center"/>
    </xf>
    <xf numFmtId="8" fontId="0" fillId="4" borderId="1" xfId="1" applyNumberFormat="1" applyFont="1" applyFill="1" applyBorder="1" applyAlignment="1" applyProtection="1">
      <alignment horizontal="right" vertical="center"/>
      <protection locked="0"/>
    </xf>
    <xf numFmtId="3" fontId="2" fillId="9" borderId="1" xfId="1" applyNumberFormat="1" applyFont="1" applyFill="1" applyBorder="1" applyAlignment="1" applyProtection="1">
      <alignment horizontal="right" vertical="center" wrapText="1"/>
    </xf>
    <xf numFmtId="3" fontId="0" fillId="4" borderId="60" xfId="0" applyNumberFormat="1" applyFill="1" applyBorder="1" applyAlignment="1" applyProtection="1">
      <alignment horizontal="right" vertical="center" wrapText="1"/>
      <protection locked="0"/>
    </xf>
    <xf numFmtId="3" fontId="0" fillId="4" borderId="32" xfId="0" applyNumberFormat="1" applyFill="1" applyBorder="1" applyAlignment="1" applyProtection="1">
      <alignment horizontal="right" vertical="center" wrapText="1"/>
      <protection locked="0"/>
    </xf>
    <xf numFmtId="3" fontId="0" fillId="4" borderId="63" xfId="0" applyNumberFormat="1" applyFill="1" applyBorder="1" applyAlignment="1" applyProtection="1">
      <alignment horizontal="right" vertical="center" wrapText="1"/>
      <protection locked="0"/>
    </xf>
    <xf numFmtId="3" fontId="0" fillId="4" borderId="37" xfId="0" applyNumberFormat="1" applyFill="1" applyBorder="1" applyAlignment="1" applyProtection="1">
      <alignment horizontal="right" vertical="center" wrapText="1"/>
      <protection locked="0"/>
    </xf>
    <xf numFmtId="3" fontId="0" fillId="4" borderId="27" xfId="0" applyNumberFormat="1" applyFill="1" applyBorder="1" applyAlignment="1" applyProtection="1">
      <alignment horizontal="right" vertical="center" wrapText="1"/>
      <protection locked="0"/>
    </xf>
    <xf numFmtId="3" fontId="0" fillId="4" borderId="1" xfId="0" applyNumberFormat="1" applyFill="1" applyBorder="1" applyAlignment="1" applyProtection="1">
      <alignment horizontal="right" vertical="center" wrapText="1"/>
      <protection locked="0"/>
    </xf>
    <xf numFmtId="3" fontId="0" fillId="4" borderId="11" xfId="0" applyNumberFormat="1" applyFill="1" applyBorder="1" applyAlignment="1" applyProtection="1">
      <alignment horizontal="right" vertical="center"/>
      <protection locked="0"/>
    </xf>
    <xf numFmtId="3" fontId="0" fillId="4" borderId="8" xfId="0" applyNumberFormat="1" applyFill="1" applyBorder="1" applyAlignment="1" applyProtection="1">
      <alignment horizontal="right" vertical="center" wrapText="1"/>
      <protection locked="0"/>
    </xf>
    <xf numFmtId="3" fontId="26" fillId="4" borderId="1" xfId="0" applyNumberFormat="1" applyFont="1" applyFill="1" applyBorder="1" applyAlignment="1" applyProtection="1">
      <alignment wrapText="1"/>
      <protection locked="0"/>
    </xf>
    <xf numFmtId="0" fontId="25" fillId="0" borderId="0" xfId="2" applyFont="1" applyFill="1" applyBorder="1" applyAlignment="1">
      <alignment horizontal="left" vertical="top" wrapText="1"/>
    </xf>
    <xf numFmtId="0" fontId="4" fillId="0" borderId="0" xfId="2" applyFont="1" applyFill="1" applyBorder="1" applyAlignment="1">
      <alignment vertical="top" wrapText="1"/>
    </xf>
    <xf numFmtId="0" fontId="0" fillId="0" borderId="0" xfId="0" applyAlignment="1">
      <alignment vertical="top"/>
    </xf>
    <xf numFmtId="0" fontId="0" fillId="0" borderId="0" xfId="0" applyAlignment="1">
      <alignment horizontal="left" vertical="top" wrapText="1"/>
    </xf>
    <xf numFmtId="0" fontId="25" fillId="0" borderId="0" xfId="2" applyFont="1" applyFill="1" applyBorder="1" applyAlignment="1">
      <alignment horizontal="left" vertical="top"/>
    </xf>
    <xf numFmtId="0" fontId="13" fillId="0" borderId="0" xfId="0" applyFont="1" applyAlignment="1">
      <alignment horizontal="left" vertical="top" wrapText="1"/>
    </xf>
    <xf numFmtId="0" fontId="2" fillId="9" borderId="1" xfId="0" applyFont="1" applyFill="1" applyBorder="1" applyAlignment="1">
      <alignment horizontal="right" vertical="center" wrapText="1"/>
    </xf>
    <xf numFmtId="0" fontId="0" fillId="0" borderId="28" xfId="0" applyBorder="1" applyAlignment="1">
      <alignment vertical="top"/>
    </xf>
    <xf numFmtId="0" fontId="8" fillId="9" borderId="11" xfId="0" applyFont="1" applyFill="1" applyBorder="1" applyAlignment="1">
      <alignment horizontal="right" vertical="center" wrapText="1" indent="1"/>
    </xf>
    <xf numFmtId="0" fontId="5" fillId="9" borderId="1" xfId="0" applyFont="1" applyFill="1" applyBorder="1" applyAlignment="1">
      <alignment horizontal="center" vertical="center"/>
    </xf>
    <xf numFmtId="0" fontId="2" fillId="9" borderId="1" xfId="0" applyFont="1" applyFill="1" applyBorder="1" applyAlignment="1">
      <alignment horizontal="right" vertical="top" wrapText="1"/>
    </xf>
    <xf numFmtId="8" fontId="14" fillId="9" borderId="1" xfId="0" applyNumberFormat="1" applyFont="1" applyFill="1" applyBorder="1" applyAlignment="1">
      <alignment vertical="center" wrapText="1"/>
    </xf>
    <xf numFmtId="0" fontId="12" fillId="0" borderId="19" xfId="0" applyFont="1" applyBorder="1" applyAlignment="1">
      <alignment vertical="top" wrapText="1"/>
    </xf>
    <xf numFmtId="0" fontId="2" fillId="9" borderId="1" xfId="0" applyFont="1" applyFill="1" applyBorder="1" applyAlignment="1">
      <alignment horizontal="right" vertical="center" wrapText="1" indent="1"/>
    </xf>
    <xf numFmtId="1" fontId="5" fillId="9" borderId="1" xfId="0" applyNumberFormat="1" applyFont="1" applyFill="1" applyBorder="1" applyAlignment="1">
      <alignment horizontal="center" vertical="center"/>
    </xf>
    <xf numFmtId="0" fontId="8" fillId="0" borderId="0" xfId="0" applyFont="1" applyAlignment="1">
      <alignment horizontal="right" vertical="top" wrapText="1"/>
    </xf>
    <xf numFmtId="167" fontId="0" fillId="4" borderId="13" xfId="0" applyNumberFormat="1" applyFill="1" applyBorder="1" applyAlignment="1">
      <alignment horizontal="right" vertical="top" wrapText="1"/>
    </xf>
    <xf numFmtId="0" fontId="0" fillId="0" borderId="18" xfId="0" applyBorder="1" applyAlignment="1">
      <alignment vertical="top"/>
    </xf>
    <xf numFmtId="0" fontId="0" fillId="0" borderId="34" xfId="0" applyBorder="1" applyAlignment="1">
      <alignment horizontal="center" vertical="top"/>
    </xf>
    <xf numFmtId="0" fontId="0" fillId="0" borderId="21" xfId="0" applyBorder="1" applyAlignment="1">
      <alignment vertical="top"/>
    </xf>
    <xf numFmtId="0" fontId="14" fillId="11" borderId="37" xfId="0" applyFont="1" applyFill="1" applyBorder="1" applyAlignment="1">
      <alignment horizontal="center" vertical="top" wrapText="1"/>
    </xf>
    <xf numFmtId="0" fontId="14" fillId="4" borderId="0" xfId="0" applyFont="1" applyFill="1" applyAlignment="1">
      <alignment horizontal="center" vertical="center" wrapText="1"/>
    </xf>
    <xf numFmtId="1" fontId="0" fillId="4" borderId="0" xfId="0" applyNumberFormat="1" applyFill="1" applyAlignment="1">
      <alignment horizontal="center" vertical="center" wrapText="1"/>
    </xf>
    <xf numFmtId="0" fontId="0" fillId="0" borderId="25" xfId="0" applyBorder="1" applyAlignment="1">
      <alignment vertical="top"/>
    </xf>
    <xf numFmtId="0" fontId="9" fillId="0" borderId="31" xfId="0" applyFont="1" applyBorder="1" applyAlignment="1">
      <alignment horizontal="center" vertical="top"/>
    </xf>
    <xf numFmtId="0" fontId="14" fillId="11" borderId="1" xfId="0" applyFont="1" applyFill="1" applyBorder="1" applyAlignment="1">
      <alignment horizontal="center" vertical="center" wrapText="1"/>
    </xf>
    <xf numFmtId="0" fontId="0" fillId="0" borderId="0" xfId="0" applyAlignment="1">
      <alignment vertical="center"/>
    </xf>
    <xf numFmtId="0" fontId="2" fillId="11" borderId="1" xfId="0" applyFont="1" applyFill="1" applyBorder="1" applyAlignment="1">
      <alignment horizontal="left" vertical="center" wrapText="1"/>
    </xf>
    <xf numFmtId="0" fontId="0" fillId="9" borderId="1" xfId="0" applyFill="1" applyBorder="1" applyAlignment="1">
      <alignment horizontal="left" vertical="center" wrapText="1"/>
    </xf>
    <xf numFmtId="9" fontId="0" fillId="9" borderId="27" xfId="0" applyNumberFormat="1" applyFill="1" applyBorder="1" applyAlignment="1">
      <alignment horizontal="center" vertical="center" wrapText="1"/>
    </xf>
    <xf numFmtId="0" fontId="0" fillId="0" borderId="0" xfId="0" applyAlignment="1">
      <alignment horizontal="left" vertical="center"/>
    </xf>
    <xf numFmtId="0" fontId="2" fillId="11" borderId="1" xfId="0" applyFont="1" applyFill="1" applyBorder="1" applyAlignment="1">
      <alignment vertical="center" wrapText="1"/>
    </xf>
    <xf numFmtId="0" fontId="2" fillId="11" borderId="1" xfId="0" applyFont="1" applyFill="1" applyBorder="1" applyAlignment="1">
      <alignment vertical="top" wrapText="1"/>
    </xf>
    <xf numFmtId="0" fontId="0" fillId="9" borderId="1" xfId="0" applyFill="1" applyBorder="1" applyAlignment="1">
      <alignment horizontal="left" vertical="top" wrapText="1"/>
    </xf>
    <xf numFmtId="3" fontId="12" fillId="9" borderId="1" xfId="0" applyNumberFormat="1" applyFont="1" applyFill="1" applyBorder="1" applyAlignment="1">
      <alignment wrapText="1"/>
    </xf>
    <xf numFmtId="0" fontId="0" fillId="0" borderId="17" xfId="0" applyBorder="1" applyAlignment="1">
      <alignment vertical="top"/>
    </xf>
    <xf numFmtId="0" fontId="0" fillId="0" borderId="30" xfId="0" applyBorder="1" applyAlignment="1">
      <alignment vertical="top"/>
    </xf>
    <xf numFmtId="0" fontId="2" fillId="0" borderId="0" xfId="0" applyFont="1" applyAlignment="1">
      <alignment vertical="top"/>
    </xf>
    <xf numFmtId="0" fontId="10" fillId="9" borderId="1" xfId="3" applyFill="1" applyBorder="1" applyAlignment="1" applyProtection="1">
      <alignment horizontal="left" vertical="center" wrapText="1"/>
    </xf>
    <xf numFmtId="0" fontId="0" fillId="0" borderId="4" xfId="0" applyBorder="1" applyAlignment="1">
      <alignment vertical="top"/>
    </xf>
    <xf numFmtId="0" fontId="2" fillId="11" borderId="32" xfId="0" applyFont="1" applyFill="1" applyBorder="1" applyAlignment="1">
      <alignment horizontal="left" vertical="center" wrapText="1"/>
    </xf>
    <xf numFmtId="0" fontId="0" fillId="9" borderId="12" xfId="0" applyFill="1" applyBorder="1" applyAlignment="1">
      <alignment horizontal="left" vertical="center" wrapText="1"/>
    </xf>
    <xf numFmtId="0" fontId="14" fillId="9" borderId="1" xfId="0" applyFont="1" applyFill="1" applyBorder="1" applyAlignment="1">
      <alignment horizontal="center" vertical="center" wrapText="1"/>
    </xf>
    <xf numFmtId="0" fontId="2" fillId="11" borderId="1" xfId="0" applyFont="1" applyFill="1" applyBorder="1" applyAlignment="1">
      <alignment horizontal="left" vertical="top" wrapText="1"/>
    </xf>
    <xf numFmtId="0" fontId="0" fillId="9" borderId="9" xfId="0" applyFill="1" applyBorder="1" applyAlignment="1">
      <alignment horizontal="left" vertical="top" wrapText="1"/>
    </xf>
    <xf numFmtId="0" fontId="0" fillId="4" borderId="1" xfId="5" applyFont="1" applyFill="1" applyAlignment="1">
      <alignment horizontal="left" vertical="top" wrapText="1"/>
    </xf>
    <xf numFmtId="0" fontId="0" fillId="0" borderId="29" xfId="0" applyBorder="1" applyAlignment="1">
      <alignment vertical="top"/>
    </xf>
    <xf numFmtId="0" fontId="0" fillId="0" borderId="31" xfId="0" applyBorder="1" applyAlignment="1">
      <alignment vertical="top"/>
    </xf>
    <xf numFmtId="0" fontId="0" fillId="0" borderId="22" xfId="0" applyBorder="1" applyAlignment="1">
      <alignment vertical="top"/>
    </xf>
    <xf numFmtId="0" fontId="2" fillId="0" borderId="0" xfId="0" applyFont="1" applyAlignment="1">
      <alignment vertical="center"/>
    </xf>
    <xf numFmtId="0" fontId="0" fillId="11" borderId="26" xfId="0" applyFill="1" applyBorder="1" applyAlignment="1">
      <alignment vertical="center" wrapText="1"/>
    </xf>
    <xf numFmtId="0" fontId="0" fillId="9" borderId="26" xfId="0" applyFill="1" applyBorder="1" applyAlignment="1">
      <alignment vertical="center" wrapText="1"/>
    </xf>
    <xf numFmtId="1" fontId="0" fillId="4" borderId="0" xfId="0" applyNumberFormat="1" applyFill="1" applyAlignment="1">
      <alignment horizontal="left" vertical="top" wrapText="1"/>
    </xf>
    <xf numFmtId="0" fontId="0" fillId="4" borderId="0" xfId="0" applyFill="1" applyAlignment="1">
      <alignment vertical="top"/>
    </xf>
    <xf numFmtId="0" fontId="0" fillId="0" borderId="11" xfId="5" applyFont="1" applyFill="1" applyBorder="1" applyAlignment="1" applyProtection="1">
      <alignment horizontal="left" wrapText="1" indent="1"/>
      <protection locked="0"/>
    </xf>
    <xf numFmtId="0" fontId="2" fillId="0" borderId="1" xfId="0" applyFont="1" applyBorder="1" applyAlignment="1" applyProtection="1">
      <alignment horizontal="left" vertical="top" wrapText="1"/>
      <protection locked="0"/>
    </xf>
    <xf numFmtId="0" fontId="0" fillId="0" borderId="0" xfId="0" applyAlignment="1">
      <alignment horizontal="left" vertical="center" wrapText="1"/>
    </xf>
    <xf numFmtId="0" fontId="21" fillId="4" borderId="0" xfId="2" applyFont="1" applyFill="1" applyBorder="1" applyAlignment="1">
      <alignment vertical="center"/>
    </xf>
    <xf numFmtId="0" fontId="21" fillId="4" borderId="33" xfId="2" applyFont="1" applyFill="1" applyBorder="1" applyAlignment="1">
      <alignment vertical="center"/>
    </xf>
    <xf numFmtId="0" fontId="4" fillId="0" borderId="17" xfId="2" applyFont="1" applyFill="1" applyBorder="1" applyAlignment="1">
      <alignment vertical="center" wrapText="1"/>
    </xf>
    <xf numFmtId="0" fontId="11" fillId="4" borderId="4" xfId="0" applyFont="1" applyFill="1" applyBorder="1" applyAlignment="1">
      <alignment vertical="center"/>
    </xf>
    <xf numFmtId="0" fontId="11" fillId="4" borderId="0" xfId="0" applyFont="1" applyFill="1" applyAlignment="1">
      <alignment vertical="center"/>
    </xf>
    <xf numFmtId="1" fontId="0" fillId="4" borderId="15" xfId="0" applyNumberFormat="1" applyFill="1" applyBorder="1" applyAlignment="1">
      <alignment horizontal="left" vertical="top" wrapText="1"/>
    </xf>
    <xf numFmtId="0" fontId="0" fillId="4" borderId="0" xfId="5" applyFont="1" applyFill="1" applyBorder="1" applyAlignment="1">
      <alignment horizontal="left" vertical="top" wrapText="1"/>
    </xf>
    <xf numFmtId="8" fontId="14" fillId="9" borderId="1" xfId="0" applyNumberFormat="1" applyFont="1" applyFill="1" applyBorder="1" applyAlignment="1">
      <alignment horizontal="right" vertical="center" wrapText="1"/>
    </xf>
    <xf numFmtId="0" fontId="8" fillId="0" borderId="7" xfId="0" applyFont="1" applyBorder="1" applyAlignment="1">
      <alignment horizontal="right" vertical="center" wrapText="1" indent="1"/>
    </xf>
    <xf numFmtId="167" fontId="0" fillId="4" borderId="13" xfId="0" applyNumberFormat="1" applyFill="1" applyBorder="1" applyAlignment="1">
      <alignment horizontal="right" vertical="center" wrapText="1"/>
    </xf>
    <xf numFmtId="0" fontId="0" fillId="4" borderId="17" xfId="0" applyFill="1" applyBorder="1" applyAlignment="1">
      <alignment horizontal="left" vertical="top" wrapText="1"/>
    </xf>
    <xf numFmtId="0" fontId="0" fillId="4" borderId="0" xfId="0" applyFill="1" applyAlignment="1">
      <alignment vertical="center"/>
    </xf>
    <xf numFmtId="8" fontId="0" fillId="9" borderId="1" xfId="0" applyNumberFormat="1" applyFill="1" applyBorder="1" applyAlignment="1">
      <alignment vertical="center" wrapText="1"/>
    </xf>
    <xf numFmtId="8" fontId="0" fillId="9" borderId="1" xfId="0" applyNumberFormat="1" applyFill="1" applyBorder="1" applyAlignment="1">
      <alignment horizontal="right" vertical="center" wrapText="1"/>
    </xf>
    <xf numFmtId="8" fontId="2" fillId="9" borderId="1" xfId="0" applyNumberFormat="1" applyFont="1" applyFill="1" applyBorder="1" applyAlignment="1">
      <alignment horizontal="right" vertical="center" wrapText="1"/>
    </xf>
    <xf numFmtId="0" fontId="14" fillId="4" borderId="1" xfId="0" applyFont="1" applyFill="1" applyBorder="1" applyAlignment="1">
      <alignment horizontal="center" vertical="center" wrapText="1"/>
    </xf>
    <xf numFmtId="0" fontId="0" fillId="4" borderId="0" xfId="0" applyFill="1"/>
    <xf numFmtId="0" fontId="2" fillId="11" borderId="1" xfId="0" applyFont="1" applyFill="1" applyBorder="1" applyAlignment="1">
      <alignment vertical="center"/>
    </xf>
    <xf numFmtId="0" fontId="0" fillId="11" borderId="1" xfId="0" applyFill="1" applyBorder="1" applyAlignment="1">
      <alignment horizontal="left" vertical="top" wrapText="1"/>
    </xf>
    <xf numFmtId="0" fontId="2" fillId="4" borderId="0" xfId="0" applyFont="1" applyFill="1" applyAlignment="1">
      <alignment vertical="center"/>
    </xf>
    <xf numFmtId="0" fontId="8" fillId="0" borderId="13" xfId="0" applyFont="1" applyBorder="1" applyAlignment="1">
      <alignment horizontal="left" vertical="center" wrapText="1"/>
    </xf>
    <xf numFmtId="1" fontId="0" fillId="0" borderId="0" xfId="0" applyNumberFormat="1" applyAlignment="1">
      <alignment horizontal="left" vertical="top" wrapText="1"/>
    </xf>
    <xf numFmtId="0" fontId="14" fillId="4" borderId="13" xfId="0" applyFont="1" applyFill="1" applyBorder="1" applyAlignment="1">
      <alignment horizontal="center" vertical="center" wrapText="1"/>
    </xf>
    <xf numFmtId="0" fontId="2" fillId="11" borderId="1" xfId="4" applyFont="1" applyFill="1" applyAlignment="1">
      <alignment horizontal="left" vertical="center" wrapText="1"/>
    </xf>
    <xf numFmtId="0" fontId="0" fillId="9" borderId="1" xfId="0" applyFill="1" applyBorder="1" applyAlignment="1">
      <alignment vertical="center" wrapText="1"/>
    </xf>
    <xf numFmtId="0" fontId="23" fillId="11" borderId="1" xfId="4" applyFont="1" applyFill="1" applyAlignment="1">
      <alignment horizontal="left" vertical="center" wrapText="1"/>
    </xf>
    <xf numFmtId="0" fontId="21" fillId="0" borderId="21" xfId="2" applyFont="1" applyFill="1" applyBorder="1" applyAlignment="1">
      <alignment vertical="top"/>
    </xf>
    <xf numFmtId="0" fontId="4" fillId="0" borderId="21" xfId="2" applyFont="1" applyFill="1" applyBorder="1" applyAlignment="1">
      <alignment vertical="top" wrapText="1"/>
    </xf>
    <xf numFmtId="0" fontId="11" fillId="4" borderId="0" xfId="0" applyFont="1" applyFill="1" applyAlignment="1">
      <alignment vertical="center" wrapText="1"/>
    </xf>
    <xf numFmtId="0" fontId="13" fillId="0" borderId="24" xfId="0" applyFont="1" applyBorder="1" applyAlignment="1">
      <alignment vertical="center" wrapText="1"/>
    </xf>
    <xf numFmtId="0" fontId="0" fillId="0" borderId="14" xfId="0" applyBorder="1" applyAlignment="1">
      <alignment vertical="top"/>
    </xf>
    <xf numFmtId="0" fontId="0" fillId="0" borderId="16" xfId="0" applyBorder="1" applyAlignment="1">
      <alignment vertical="top"/>
    </xf>
    <xf numFmtId="0" fontId="0" fillId="0" borderId="23" xfId="0" applyBorder="1" applyAlignment="1">
      <alignment vertical="top"/>
    </xf>
    <xf numFmtId="0" fontId="9" fillId="0" borderId="22" xfId="0" applyFont="1" applyBorder="1" applyAlignment="1">
      <alignment horizontal="center" vertical="top"/>
    </xf>
    <xf numFmtId="0" fontId="9" fillId="0" borderId="21" xfId="0" applyFont="1" applyBorder="1" applyAlignment="1">
      <alignment horizontal="center" vertical="top"/>
    </xf>
    <xf numFmtId="0" fontId="9" fillId="0" borderId="20" xfId="0" applyFont="1" applyBorder="1" applyAlignment="1">
      <alignment horizontal="center" vertical="top"/>
    </xf>
    <xf numFmtId="1" fontId="0" fillId="4" borderId="0" xfId="0" applyNumberFormat="1" applyFill="1" applyAlignment="1">
      <alignment horizontal="right" vertical="center" wrapText="1"/>
    </xf>
    <xf numFmtId="44" fontId="9" fillId="0" borderId="21" xfId="0" applyNumberFormat="1" applyFont="1" applyBorder="1" applyAlignment="1">
      <alignment horizontal="center" vertical="top"/>
    </xf>
    <xf numFmtId="0" fontId="9" fillId="0" borderId="30" xfId="0" applyFont="1" applyBorder="1" applyAlignment="1">
      <alignment horizontal="center" vertical="top"/>
    </xf>
    <xf numFmtId="8" fontId="0" fillId="9" borderId="36" xfId="0" applyNumberFormat="1" applyFill="1" applyBorder="1" applyAlignment="1">
      <alignment horizontal="right" vertical="center" wrapText="1"/>
    </xf>
    <xf numFmtId="9" fontId="0" fillId="9" borderId="1" xfId="0" applyNumberFormat="1" applyFill="1" applyBorder="1" applyAlignment="1">
      <alignment horizontal="center" vertical="center" wrapText="1"/>
    </xf>
    <xf numFmtId="3" fontId="2" fillId="9" borderId="1" xfId="0" applyNumberFormat="1" applyFont="1" applyFill="1" applyBorder="1" applyAlignment="1">
      <alignment horizontal="right" vertical="center" wrapText="1"/>
    </xf>
    <xf numFmtId="0" fontId="9" fillId="0" borderId="0" xfId="0" applyFont="1" applyAlignment="1">
      <alignment horizontal="center" vertical="top"/>
    </xf>
    <xf numFmtId="0" fontId="2" fillId="11" borderId="2" xfId="0" applyFont="1" applyFill="1" applyBorder="1" applyAlignment="1">
      <alignment vertical="center" wrapText="1"/>
    </xf>
    <xf numFmtId="0" fontId="2" fillId="9" borderId="1" xfId="0" applyFont="1" applyFill="1" applyBorder="1" applyAlignment="1">
      <alignment horizontal="left" vertical="center" wrapText="1"/>
    </xf>
    <xf numFmtId="44" fontId="9" fillId="0" borderId="22" xfId="0" applyNumberFormat="1" applyFont="1" applyBorder="1" applyAlignment="1">
      <alignment horizontal="center" vertical="top"/>
    </xf>
    <xf numFmtId="0" fontId="9" fillId="0" borderId="23" xfId="0" applyFont="1" applyBorder="1" applyAlignment="1">
      <alignment horizontal="center" vertical="top"/>
    </xf>
    <xf numFmtId="0" fontId="0" fillId="0" borderId="28" xfId="0" applyBorder="1" applyAlignment="1">
      <alignment vertical="center"/>
    </xf>
    <xf numFmtId="0" fontId="8" fillId="9" borderId="11" xfId="0" applyFont="1" applyFill="1" applyBorder="1" applyAlignment="1">
      <alignment horizontal="right" vertical="center" wrapText="1"/>
    </xf>
    <xf numFmtId="0" fontId="0" fillId="0" borderId="14" xfId="0" applyBorder="1" applyAlignment="1">
      <alignment vertical="center"/>
    </xf>
    <xf numFmtId="0" fontId="0" fillId="0" borderId="16" xfId="0" applyBorder="1" applyAlignment="1">
      <alignment vertical="center"/>
    </xf>
    <xf numFmtId="0" fontId="0" fillId="0" borderId="29" xfId="0" applyBorder="1" applyAlignment="1">
      <alignment vertical="center"/>
    </xf>
    <xf numFmtId="3" fontId="1" fillId="0" borderId="1" xfId="1" applyNumberFormat="1" applyFont="1" applyFill="1" applyBorder="1" applyAlignment="1" applyProtection="1">
      <alignment horizontal="right" vertical="center" wrapText="1"/>
      <protection locked="0"/>
    </xf>
    <xf numFmtId="1" fontId="1" fillId="4" borderId="1" xfId="1" applyNumberFormat="1" applyFont="1" applyFill="1" applyBorder="1" applyAlignment="1" applyProtection="1">
      <alignment horizontal="right" vertical="center"/>
      <protection locked="0"/>
    </xf>
    <xf numFmtId="44" fontId="1" fillId="4" borderId="1" xfId="1" applyFont="1" applyFill="1" applyBorder="1" applyAlignment="1" applyProtection="1">
      <alignment horizontal="right" vertical="center"/>
      <protection locked="0"/>
    </xf>
    <xf numFmtId="0" fontId="9" fillId="4" borderId="1" xfId="5" applyFont="1" applyFill="1" applyAlignment="1" applyProtection="1">
      <alignment horizontal="left" vertical="top" wrapText="1"/>
      <protection locked="0"/>
    </xf>
    <xf numFmtId="0" fontId="8" fillId="9" borderId="2" xfId="0" applyFont="1" applyFill="1" applyBorder="1" applyAlignment="1">
      <alignment vertical="center"/>
    </xf>
    <xf numFmtId="0" fontId="8" fillId="9" borderId="6" xfId="0" applyFont="1" applyFill="1" applyBorder="1" applyAlignment="1">
      <alignment vertical="center"/>
    </xf>
    <xf numFmtId="0" fontId="8" fillId="9" borderId="10" xfId="0" applyFont="1" applyFill="1" applyBorder="1" applyAlignment="1">
      <alignment vertical="center"/>
    </xf>
    <xf numFmtId="0" fontId="0" fillId="0" borderId="11" xfId="5" applyFont="1" applyFill="1" applyBorder="1" applyProtection="1">
      <alignment horizontal="left" vertical="center" wrapText="1" indent="1"/>
      <protection locked="0"/>
    </xf>
    <xf numFmtId="0" fontId="8" fillId="9" borderId="1" xfId="0" applyFont="1" applyFill="1" applyBorder="1" applyAlignment="1">
      <alignment vertical="center"/>
    </xf>
    <xf numFmtId="0" fontId="2" fillId="11" borderId="41" xfId="2" applyFont="1" applyFill="1" applyBorder="1" applyAlignment="1">
      <alignment horizontal="right" vertical="center"/>
    </xf>
    <xf numFmtId="0" fontId="2" fillId="11" borderId="43" xfId="2" applyFont="1" applyFill="1" applyBorder="1" applyAlignment="1">
      <alignment horizontal="right" vertical="center"/>
    </xf>
    <xf numFmtId="0" fontId="0" fillId="0" borderId="0" xfId="0" applyAlignment="1">
      <alignment horizontal="center" vertical="center" wrapText="1"/>
    </xf>
    <xf numFmtId="0" fontId="4" fillId="0" borderId="3" xfId="2" applyFont="1" applyFill="1" applyBorder="1" applyAlignment="1">
      <alignment vertical="center" wrapText="1"/>
    </xf>
    <xf numFmtId="0" fontId="7" fillId="0" borderId="0" xfId="0" applyFont="1" applyAlignment="1">
      <alignment vertical="center" wrapText="1"/>
    </xf>
    <xf numFmtId="0" fontId="8" fillId="0" borderId="5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vertical="center" wrapText="1"/>
    </xf>
    <xf numFmtId="0" fontId="8" fillId="0" borderId="51" xfId="0" applyFont="1" applyBorder="1" applyAlignment="1">
      <alignment horizontal="left" vertical="top" wrapText="1"/>
    </xf>
    <xf numFmtId="0" fontId="7" fillId="0" borderId="0" xfId="0" applyFont="1" applyAlignment="1">
      <alignment horizontal="left" vertical="center" wrapText="1"/>
    </xf>
    <xf numFmtId="0" fontId="5" fillId="0" borderId="0" xfId="0" applyFont="1" applyAlignment="1">
      <alignment vertical="center" wrapText="1"/>
    </xf>
    <xf numFmtId="0" fontId="7" fillId="0" borderId="24" xfId="0" applyFont="1" applyBorder="1" applyAlignment="1">
      <alignment horizontal="left" vertical="center" wrapText="1"/>
    </xf>
    <xf numFmtId="0" fontId="6" fillId="0" borderId="0" xfId="0" applyFont="1" applyAlignment="1">
      <alignment vertical="center" wrapText="1"/>
    </xf>
    <xf numFmtId="0" fontId="18" fillId="0" borderId="0" xfId="0" applyFont="1" applyAlignment="1">
      <alignment vertical="center" wrapText="1"/>
    </xf>
    <xf numFmtId="0" fontId="21" fillId="0" borderId="12" xfId="2" applyFont="1" applyFill="1" applyBorder="1" applyAlignment="1">
      <alignment vertical="top"/>
    </xf>
    <xf numFmtId="0" fontId="21" fillId="0" borderId="0" xfId="2" applyFont="1" applyFill="1" applyBorder="1" applyAlignment="1">
      <alignment vertical="center"/>
    </xf>
    <xf numFmtId="0" fontId="21" fillId="0" borderId="12" xfId="2" applyFont="1" applyFill="1" applyBorder="1" applyAlignment="1">
      <alignment vertical="center"/>
    </xf>
    <xf numFmtId="0" fontId="1" fillId="0" borderId="0" xfId="0" applyFont="1"/>
    <xf numFmtId="0" fontId="3" fillId="0" borderId="0" xfId="2" applyFill="1" applyBorder="1" applyAlignment="1">
      <alignment horizontal="left" vertical="center"/>
    </xf>
    <xf numFmtId="0" fontId="2" fillId="11" borderId="52" xfId="0" applyFont="1" applyFill="1" applyBorder="1"/>
    <xf numFmtId="42" fontId="2" fillId="11" borderId="53" xfId="2" applyNumberFormat="1" applyFont="1" applyFill="1" applyBorder="1" applyAlignment="1">
      <alignment horizontal="center" vertical="center"/>
    </xf>
    <xf numFmtId="0" fontId="0" fillId="9" borderId="41" xfId="0" applyFill="1" applyBorder="1" applyAlignment="1">
      <alignment horizontal="left" vertical="center"/>
    </xf>
    <xf numFmtId="7" fontId="1" fillId="9" borderId="42" xfId="1" applyNumberFormat="1" applyFont="1" applyFill="1" applyBorder="1" applyAlignment="1" applyProtection="1">
      <alignment horizontal="right" vertical="center"/>
    </xf>
    <xf numFmtId="0" fontId="0" fillId="9" borderId="41" xfId="0" applyFill="1" applyBorder="1" applyAlignment="1">
      <alignment vertical="center"/>
    </xf>
    <xf numFmtId="7" fontId="1" fillId="9" borderId="42" xfId="1" applyNumberFormat="1" applyFont="1" applyFill="1" applyBorder="1" applyAlignment="1" applyProtection="1">
      <alignment vertical="center"/>
    </xf>
    <xf numFmtId="0" fontId="0" fillId="9" borderId="65" xfId="0" applyFill="1" applyBorder="1" applyAlignment="1">
      <alignment vertical="center" wrapText="1"/>
    </xf>
    <xf numFmtId="7" fontId="1" fillId="9" borderId="66" xfId="1" applyNumberFormat="1" applyFont="1" applyFill="1" applyBorder="1" applyAlignment="1" applyProtection="1">
      <alignment vertical="center"/>
    </xf>
    <xf numFmtId="0" fontId="2" fillId="9" borderId="48" xfId="0" applyFont="1" applyFill="1" applyBorder="1"/>
    <xf numFmtId="7" fontId="2" fillId="9" borderId="49" xfId="1" applyNumberFormat="1" applyFont="1" applyFill="1" applyBorder="1" applyAlignment="1" applyProtection="1">
      <alignment vertical="center"/>
    </xf>
    <xf numFmtId="0" fontId="5" fillId="0" borderId="67" xfId="0" applyFont="1" applyBorder="1" applyAlignment="1">
      <alignment vertical="center"/>
    </xf>
    <xf numFmtId="0" fontId="6" fillId="0" borderId="64" xfId="0" applyFont="1" applyBorder="1" applyAlignment="1">
      <alignment vertical="center"/>
    </xf>
    <xf numFmtId="0" fontId="6" fillId="0" borderId="50" xfId="0" applyFont="1" applyBorder="1" applyAlignment="1">
      <alignment vertical="center"/>
    </xf>
    <xf numFmtId="0" fontId="6" fillId="0" borderId="51" xfId="0" applyFont="1" applyBorder="1" applyAlignment="1">
      <alignment vertical="center"/>
    </xf>
    <xf numFmtId="0" fontId="5" fillId="0" borderId="39" xfId="0" applyFont="1" applyBorder="1" applyAlignment="1">
      <alignment vertical="center"/>
    </xf>
    <xf numFmtId="0" fontId="9" fillId="11" borderId="41" xfId="2" applyFont="1" applyFill="1" applyBorder="1" applyAlignment="1">
      <alignment vertical="center" wrapText="1"/>
    </xf>
    <xf numFmtId="0" fontId="0" fillId="0" borderId="42" xfId="0" applyBorder="1" applyAlignment="1" applyProtection="1">
      <alignment vertical="top"/>
      <protection locked="0"/>
    </xf>
    <xf numFmtId="0" fontId="9" fillId="11" borderId="43" xfId="2" applyFont="1" applyFill="1" applyBorder="1" applyAlignment="1">
      <alignment vertical="top" wrapText="1"/>
    </xf>
    <xf numFmtId="0" fontId="0" fillId="0" borderId="45" xfId="0" applyBorder="1" applyAlignment="1" applyProtection="1">
      <alignment vertical="top"/>
      <protection locked="0"/>
    </xf>
    <xf numFmtId="0" fontId="5" fillId="0" borderId="40" xfId="0" applyFont="1" applyBorder="1" applyAlignment="1">
      <alignment vertical="center"/>
    </xf>
    <xf numFmtId="14" fontId="0" fillId="0" borderId="42" xfId="4" applyNumberFormat="1" applyFont="1" applyFill="1" applyBorder="1" applyAlignment="1" applyProtection="1">
      <alignment horizontal="center" vertical="center"/>
      <protection locked="0"/>
    </xf>
    <xf numFmtId="0" fontId="8" fillId="0" borderId="40" xfId="0" applyFont="1" applyBorder="1" applyAlignment="1">
      <alignment horizontal="center" vertical="center"/>
    </xf>
    <xf numFmtId="0" fontId="27" fillId="0" borderId="52" xfId="0" applyFont="1" applyBorder="1" applyAlignment="1">
      <alignment horizontal="center" vertical="center" wrapText="1"/>
    </xf>
    <xf numFmtId="0" fontId="28" fillId="0" borderId="1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9" fillId="0" borderId="11" xfId="0" applyFont="1" applyBorder="1" applyAlignment="1">
      <alignment vertical="center" wrapText="1"/>
    </xf>
    <xf numFmtId="0" fontId="30" fillId="4" borderId="42" xfId="0" applyFont="1" applyFill="1" applyBorder="1" applyAlignment="1">
      <alignment horizontal="left" vertical="top" wrapText="1"/>
    </xf>
    <xf numFmtId="0" fontId="27" fillId="0" borderId="41" xfId="0" applyFont="1" applyBorder="1" applyAlignment="1">
      <alignment horizontal="center" vertical="center" wrapText="1"/>
    </xf>
    <xf numFmtId="0" fontId="27" fillId="0" borderId="1" xfId="0" applyFont="1" applyBorder="1" applyAlignment="1">
      <alignment vertical="center" wrapText="1"/>
    </xf>
    <xf numFmtId="0" fontId="29" fillId="0" borderId="1" xfId="0" applyFont="1" applyBorder="1" applyAlignment="1">
      <alignment vertical="center" wrapText="1"/>
    </xf>
    <xf numFmtId="0" fontId="27" fillId="0" borderId="43" xfId="0" applyFont="1" applyBorder="1" applyAlignment="1">
      <alignment horizontal="center" vertical="center" wrapText="1"/>
    </xf>
    <xf numFmtId="0" fontId="28" fillId="0" borderId="6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9" fillId="0" borderId="44" xfId="0" applyFont="1" applyBorder="1" applyAlignment="1">
      <alignment vertical="center" wrapText="1"/>
    </xf>
    <xf numFmtId="0" fontId="31" fillId="0" borderId="62" xfId="0" applyFont="1" applyBorder="1" applyAlignment="1">
      <alignment horizontal="left" vertical="top" wrapText="1"/>
    </xf>
    <xf numFmtId="0" fontId="27" fillId="0" borderId="39" xfId="0" applyFont="1" applyBorder="1" applyAlignment="1">
      <alignment horizontal="center" vertical="center" wrapText="1"/>
    </xf>
    <xf numFmtId="0" fontId="29" fillId="0" borderId="5" xfId="0" applyFont="1" applyBorder="1" applyAlignment="1">
      <alignment vertical="center" wrapText="1"/>
    </xf>
    <xf numFmtId="0" fontId="31" fillId="0" borderId="40" xfId="0" applyFont="1" applyBorder="1" applyAlignment="1">
      <alignment horizontal="left" vertical="top" wrapText="1"/>
    </xf>
    <xf numFmtId="0" fontId="29" fillId="0" borderId="46" xfId="0" applyFont="1" applyBorder="1" applyAlignment="1">
      <alignment vertical="top" wrapText="1"/>
    </xf>
    <xf numFmtId="0" fontId="28" fillId="4" borderId="46" xfId="0" applyFont="1" applyFill="1" applyBorder="1" applyAlignment="1">
      <alignment vertical="top" wrapText="1"/>
    </xf>
    <xf numFmtId="0" fontId="27" fillId="0" borderId="44" xfId="0" applyFont="1" applyBorder="1" applyAlignment="1">
      <alignment vertical="center" wrapText="1"/>
    </xf>
    <xf numFmtId="0" fontId="31" fillId="0" borderId="47" xfId="0" applyFont="1" applyBorder="1" applyAlignment="1">
      <alignment vertical="top" wrapText="1"/>
    </xf>
    <xf numFmtId="0" fontId="27" fillId="4" borderId="52" xfId="0" applyFont="1" applyFill="1" applyBorder="1" applyAlignment="1">
      <alignment horizontal="center" vertical="center" wrapText="1"/>
    </xf>
    <xf numFmtId="0" fontId="27" fillId="4" borderId="11" xfId="0" applyFont="1" applyFill="1" applyBorder="1" applyAlignment="1">
      <alignment vertical="center" wrapText="1"/>
    </xf>
    <xf numFmtId="0" fontId="31" fillId="4" borderId="53" xfId="0" applyFont="1" applyFill="1" applyBorder="1" applyAlignment="1">
      <alignment vertical="top" wrapText="1"/>
    </xf>
    <xf numFmtId="0" fontId="27" fillId="4" borderId="65" xfId="0" applyFont="1" applyFill="1" applyBorder="1" applyAlignment="1">
      <alignment horizontal="center" vertical="center" wrapText="1"/>
    </xf>
    <xf numFmtId="0" fontId="27" fillId="4" borderId="1" xfId="0" applyFont="1" applyFill="1" applyBorder="1" applyAlignment="1">
      <alignment vertical="center" wrapText="1"/>
    </xf>
    <xf numFmtId="0" fontId="31" fillId="4" borderId="42" xfId="0" applyFont="1" applyFill="1" applyBorder="1" applyAlignment="1">
      <alignment vertical="top" wrapText="1"/>
    </xf>
    <xf numFmtId="0" fontId="27" fillId="4" borderId="41" xfId="0" applyFont="1" applyFill="1" applyBorder="1" applyAlignment="1">
      <alignment horizontal="center" vertical="center" wrapText="1"/>
    </xf>
    <xf numFmtId="0" fontId="31" fillId="4" borderId="46" xfId="0" applyFont="1" applyFill="1" applyBorder="1" applyAlignment="1">
      <alignment vertical="top" wrapText="1"/>
    </xf>
    <xf numFmtId="0" fontId="27" fillId="4" borderId="43" xfId="0" applyFont="1" applyFill="1" applyBorder="1" applyAlignment="1">
      <alignment horizontal="center" vertical="center" wrapText="1"/>
    </xf>
    <xf numFmtId="0" fontId="27" fillId="4" borderId="44" xfId="0" applyFont="1" applyFill="1" applyBorder="1" applyAlignment="1">
      <alignment vertical="center" wrapText="1"/>
    </xf>
    <xf numFmtId="0" fontId="31" fillId="4" borderId="47" xfId="0" applyFont="1" applyFill="1" applyBorder="1" applyAlignment="1">
      <alignment vertical="top" wrapText="1"/>
    </xf>
    <xf numFmtId="164" fontId="14" fillId="9" borderId="1" xfId="0" applyNumberFormat="1" applyFont="1" applyFill="1" applyBorder="1" applyAlignment="1">
      <alignment horizontal="center" vertical="center"/>
    </xf>
    <xf numFmtId="7" fontId="14" fillId="9" borderId="1" xfId="1" applyNumberFormat="1" applyFont="1" applyFill="1" applyBorder="1" applyAlignment="1" applyProtection="1">
      <alignment horizontal="right" vertical="center"/>
    </xf>
    <xf numFmtId="168" fontId="14" fillId="9" borderId="1" xfId="0" applyNumberFormat="1" applyFont="1" applyFill="1" applyBorder="1" applyAlignment="1">
      <alignment horizontal="center" vertical="center"/>
    </xf>
    <xf numFmtId="164" fontId="14" fillId="9" borderId="10" xfId="0" applyNumberFormat="1" applyFont="1" applyFill="1" applyBorder="1" applyAlignment="1">
      <alignment horizontal="center" vertical="center"/>
    </xf>
    <xf numFmtId="1" fontId="0" fillId="9" borderId="45" xfId="0" applyNumberFormat="1" applyFill="1" applyBorder="1" applyAlignment="1" applyProtection="1">
      <alignment horizontal="center" vertical="center"/>
      <protection locked="0"/>
    </xf>
    <xf numFmtId="0" fontId="5" fillId="9" borderId="54" xfId="0" applyFont="1" applyFill="1" applyBorder="1" applyAlignment="1">
      <alignment horizontal="left" vertical="center" wrapText="1"/>
    </xf>
    <xf numFmtId="0" fontId="5" fillId="9" borderId="55" xfId="0" applyFont="1" applyFill="1" applyBorder="1" applyAlignment="1">
      <alignment horizontal="left" vertical="center" wrapText="1"/>
    </xf>
    <xf numFmtId="0" fontId="5" fillId="9" borderId="56" xfId="0" applyFont="1" applyFill="1" applyBorder="1" applyAlignment="1">
      <alignment horizontal="left" vertical="center" wrapText="1"/>
    </xf>
    <xf numFmtId="0" fontId="29" fillId="9" borderId="54" xfId="0" applyFont="1" applyFill="1" applyBorder="1" applyAlignment="1">
      <alignment horizontal="left" vertical="center" wrapText="1"/>
    </xf>
    <xf numFmtId="0" fontId="29" fillId="9" borderId="55" xfId="0" applyFont="1" applyFill="1" applyBorder="1" applyAlignment="1">
      <alignment horizontal="left" vertical="center" wrapText="1"/>
    </xf>
    <xf numFmtId="0" fontId="29" fillId="9" borderId="56"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2" fillId="10" borderId="2"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12" fillId="10" borderId="6" xfId="0" applyFont="1" applyFill="1" applyBorder="1" applyAlignment="1">
      <alignment horizontal="left" vertical="center" wrapText="1"/>
    </xf>
    <xf numFmtId="0" fontId="0" fillId="11" borderId="57" xfId="0" applyFill="1" applyBorder="1" applyAlignment="1">
      <alignment horizontal="left" vertical="center" wrapText="1"/>
    </xf>
    <xf numFmtId="0" fontId="9" fillId="11" borderId="58" xfId="0" applyFont="1" applyFill="1" applyBorder="1" applyAlignment="1">
      <alignment horizontal="left" vertical="center" wrapText="1"/>
    </xf>
    <xf numFmtId="0" fontId="9" fillId="11" borderId="57" xfId="0" applyFont="1" applyFill="1" applyBorder="1" applyAlignment="1">
      <alignment horizontal="left" vertical="center" wrapText="1"/>
    </xf>
    <xf numFmtId="0" fontId="2" fillId="11" borderId="38" xfId="0" applyFont="1" applyFill="1" applyBorder="1" applyAlignment="1">
      <alignment horizontal="left" vertical="center" wrapText="1"/>
    </xf>
    <xf numFmtId="0" fontId="12" fillId="10" borderId="59" xfId="0" applyFont="1" applyFill="1" applyBorder="1" applyAlignment="1">
      <alignment horizontal="left" vertical="center" wrapText="1"/>
    </xf>
    <xf numFmtId="0" fontId="12" fillId="10" borderId="58"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11" borderId="10" xfId="0" applyFont="1" applyFill="1" applyBorder="1" applyAlignment="1">
      <alignment horizontal="left" vertical="center" wrapText="1"/>
    </xf>
    <xf numFmtId="1" fontId="0" fillId="4" borderId="0" xfId="0" applyNumberFormat="1" applyFill="1" applyAlignment="1">
      <alignment horizontal="left" wrapText="1"/>
    </xf>
    <xf numFmtId="0" fontId="0" fillId="0" borderId="0" xfId="0" applyAlignment="1">
      <alignment horizontal="center" vertical="top"/>
    </xf>
    <xf numFmtId="0" fontId="14" fillId="10" borderId="1" xfId="0" applyFont="1" applyFill="1" applyBorder="1" applyAlignment="1">
      <alignment horizontal="left" vertical="top" wrapText="1"/>
    </xf>
    <xf numFmtId="0" fontId="0" fillId="0" borderId="34" xfId="0" applyBorder="1" applyAlignment="1">
      <alignment horizontal="center" vertical="top"/>
    </xf>
    <xf numFmtId="0" fontId="0" fillId="0" borderId="35" xfId="0" applyBorder="1" applyAlignment="1">
      <alignment horizontal="center" vertical="top"/>
    </xf>
    <xf numFmtId="0" fontId="12" fillId="10" borderId="1" xfId="0" applyFont="1" applyFill="1" applyBorder="1" applyAlignment="1">
      <alignment horizontal="left" vertical="top" wrapText="1"/>
    </xf>
    <xf numFmtId="0" fontId="25" fillId="0" borderId="0" xfId="2" applyFont="1" applyFill="1" applyBorder="1" applyAlignment="1">
      <alignment horizontal="left" vertical="top" wrapText="1"/>
    </xf>
    <xf numFmtId="0" fontId="25" fillId="0" borderId="33" xfId="2" applyFont="1" applyFill="1" applyBorder="1" applyAlignment="1">
      <alignment horizontal="left" vertical="top" wrapText="1"/>
    </xf>
    <xf numFmtId="0" fontId="11" fillId="4" borderId="0" xfId="0" applyFont="1" applyFill="1" applyAlignment="1">
      <alignment horizontal="left" vertical="center" wrapText="1"/>
    </xf>
    <xf numFmtId="0" fontId="2" fillId="8" borderId="0" xfId="0" applyFont="1" applyFill="1" applyAlignment="1">
      <alignment horizontal="center" wrapText="1"/>
    </xf>
    <xf numFmtId="0" fontId="2" fillId="11" borderId="1" xfId="0" applyFont="1" applyFill="1" applyBorder="1" applyAlignment="1">
      <alignment horizontal="left" vertical="center"/>
    </xf>
  </cellXfs>
  <cellStyles count="6">
    <cellStyle name="AA - Headings" xfId="2" xr:uid="{00000000-0005-0000-0000-000000000000}"/>
    <cellStyle name="AB - Descriptions/Question Prompts" xfId="4" xr:uid="{00000000-0005-0000-0000-000001000000}"/>
    <cellStyle name="AC - TEOs to Fill" xfId="5" xr:uid="{00000000-0005-0000-0000-000002000000}"/>
    <cellStyle name="Currency" xfId="1" builtinId="4"/>
    <cellStyle name="Hyperlink" xfId="3" builtinId="8"/>
    <cellStyle name="Normal" xfId="0" builtinId="0"/>
  </cellStyles>
  <dxfs count="0"/>
  <tableStyles count="0" defaultTableStyle="TableStyleMedium2" defaultPivotStyle="PivotStyleLight16"/>
  <colors>
    <mruColors>
      <color rgb="FFFED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haredStrings" Target="sharedStrings.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7053949</xdr:colOff>
      <xdr:row>1</xdr:row>
      <xdr:rowOff>245814</xdr:rowOff>
    </xdr:from>
    <xdr:to>
      <xdr:col>5</xdr:col>
      <xdr:colOff>0</xdr:colOff>
      <xdr:row>2</xdr:row>
      <xdr:rowOff>0</xdr:rowOff>
    </xdr:to>
    <xdr:pic>
      <xdr:nvPicPr>
        <xdr:cNvPr id="2" name="Picture 1" descr="TEC Logo - LINQ">
          <a:extLst>
            <a:ext uri="{FF2B5EF4-FFF2-40B4-BE49-F238E27FC236}">
              <a16:creationId xmlns:a16="http://schemas.microsoft.com/office/drawing/2014/main" id="{9EF20A6D-2877-4409-B8DE-3CBC5AA5D5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01" t="25387" r="8224" b="21453"/>
        <a:stretch/>
      </xdr:blipFill>
      <xdr:spPr bwMode="auto">
        <a:xfrm>
          <a:off x="11378299" y="436314"/>
          <a:ext cx="3318776" cy="820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ustomerservice@tec.govt.nz?subject=[EDUMIS]%20&#8211;%202026%20In-year%20Additional%20Funding%20Reque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tec.govt.nz/funding/funding-guidance/budgets-and-allocations/funding-rates-by-ye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ec.govt.nz/funding/funding-guidance/budgets-and-allocations/funding-rates-by-yea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ec.govt.nz/funding/funding-guidance/budgets-and-allocations/funding-rates-by-yea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tec.govt.nz/funding/funding-guidance/budgets-and-allocations/funding-rates-by-yea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22"/>
  <sheetViews>
    <sheetView showGridLines="0" tabSelected="1" zoomScaleNormal="100" workbookViewId="0">
      <selection activeCell="B2" sqref="B2"/>
    </sheetView>
  </sheetViews>
  <sheetFormatPr defaultColWidth="8.59765625" defaultRowHeight="14.25" x14ac:dyDescent="0.45"/>
  <cols>
    <col min="1" max="1" width="2.59765625" style="104" customWidth="1"/>
    <col min="2" max="2" width="10.265625" style="168" bestFit="1" customWidth="1"/>
    <col min="3" max="3" width="12" style="1" bestFit="1" customWidth="1"/>
    <col min="4" max="4" width="40.265625" style="2" bestFit="1" customWidth="1"/>
    <col min="5" max="5" width="155.59765625" customWidth="1"/>
    <col min="6" max="6" width="47.59765625" customWidth="1"/>
    <col min="7" max="7" width="29.73046875" style="104" bestFit="1" customWidth="1"/>
    <col min="8" max="10" width="30.59765625" style="104" customWidth="1"/>
    <col min="11" max="16384" width="8.59765625" style="104"/>
  </cols>
  <sheetData>
    <row r="1" spans="2:6" x14ac:dyDescent="0.45">
      <c r="E1" s="51"/>
    </row>
    <row r="2" spans="2:6" ht="84" customHeight="1" thickBot="1" x14ac:dyDescent="0.5">
      <c r="B2" s="182" t="s">
        <v>338</v>
      </c>
      <c r="C2" s="180"/>
      <c r="D2" s="180"/>
      <c r="E2" s="180"/>
      <c r="F2" s="169"/>
    </row>
    <row r="3" spans="2:6" ht="20.25" customHeight="1" thickBot="1" x14ac:dyDescent="0.5">
      <c r="B3" s="241" t="s">
        <v>211</v>
      </c>
      <c r="C3" s="242"/>
      <c r="D3" s="242"/>
      <c r="E3" s="243"/>
      <c r="F3" s="170"/>
    </row>
    <row r="4" spans="2:6" ht="28.5" x14ac:dyDescent="0.45">
      <c r="B4" s="171" t="s">
        <v>1174</v>
      </c>
      <c r="C4" s="172" t="s">
        <v>212</v>
      </c>
      <c r="D4" s="173"/>
      <c r="E4" s="174"/>
      <c r="F4" s="175"/>
    </row>
    <row r="5" spans="2:6" ht="27.75" x14ac:dyDescent="0.45">
      <c r="B5" s="207">
        <v>1</v>
      </c>
      <c r="C5" s="208" t="b">
        <v>0</v>
      </c>
      <c r="D5" s="209" t="s">
        <v>213</v>
      </c>
      <c r="E5" s="210" t="s">
        <v>1181</v>
      </c>
      <c r="F5" s="175"/>
    </row>
    <row r="6" spans="2:6" ht="69.400000000000006" x14ac:dyDescent="0.45">
      <c r="B6" s="211">
        <v>2</v>
      </c>
      <c r="C6" s="208" t="b">
        <v>0</v>
      </c>
      <c r="D6" s="212" t="s">
        <v>1143</v>
      </c>
      <c r="E6" s="210" t="s">
        <v>1187</v>
      </c>
      <c r="F6" s="175"/>
    </row>
    <row r="7" spans="2:6" ht="222" x14ac:dyDescent="0.45">
      <c r="B7" s="211">
        <v>3</v>
      </c>
      <c r="C7" s="208" t="b">
        <v>0</v>
      </c>
      <c r="D7" s="213" t="s">
        <v>214</v>
      </c>
      <c r="E7" s="210" t="s">
        <v>1188</v>
      </c>
      <c r="F7" s="175"/>
    </row>
    <row r="8" spans="2:6" ht="374.65" x14ac:dyDescent="0.45">
      <c r="B8" s="211">
        <v>4</v>
      </c>
      <c r="C8" s="208" t="b">
        <v>0</v>
      </c>
      <c r="D8" s="213" t="s">
        <v>215</v>
      </c>
      <c r="E8" s="210" t="s">
        <v>1182</v>
      </c>
      <c r="F8" s="175"/>
    </row>
    <row r="9" spans="2:6" ht="19.899999999999999" thickBot="1" x14ac:dyDescent="0.5">
      <c r="B9" s="214">
        <v>5</v>
      </c>
      <c r="C9" s="215" t="b">
        <v>0</v>
      </c>
      <c r="D9" s="216" t="s">
        <v>326</v>
      </c>
      <c r="E9" s="217" t="s">
        <v>340</v>
      </c>
      <c r="F9" s="175"/>
    </row>
    <row r="10" spans="2:6" ht="20.25" customHeight="1" thickBot="1" x14ac:dyDescent="0.5">
      <c r="B10" s="244" t="s">
        <v>216</v>
      </c>
      <c r="C10" s="245"/>
      <c r="D10" s="245"/>
      <c r="E10" s="246"/>
      <c r="F10" s="175"/>
    </row>
    <row r="11" spans="2:6" ht="18" x14ac:dyDescent="0.45">
      <c r="B11" s="218">
        <v>6</v>
      </c>
      <c r="C11" s="208" t="b">
        <v>0</v>
      </c>
      <c r="D11" s="219" t="s">
        <v>1147</v>
      </c>
      <c r="E11" s="220" t="s">
        <v>217</v>
      </c>
      <c r="F11" s="176"/>
    </row>
    <row r="12" spans="2:6" ht="27.75" x14ac:dyDescent="0.45">
      <c r="B12" s="211">
        <v>7</v>
      </c>
      <c r="C12" s="208" t="b">
        <v>0</v>
      </c>
      <c r="D12" s="213" t="s">
        <v>218</v>
      </c>
      <c r="E12" s="221" t="s">
        <v>1183</v>
      </c>
      <c r="F12" s="177"/>
    </row>
    <row r="13" spans="2:6" ht="83.25" x14ac:dyDescent="0.45">
      <c r="B13" s="211">
        <v>8</v>
      </c>
      <c r="C13" s="208" t="b">
        <v>0</v>
      </c>
      <c r="D13" s="213" t="s">
        <v>1144</v>
      </c>
      <c r="E13" s="222" t="s">
        <v>1184</v>
      </c>
      <c r="F13" s="178"/>
    </row>
    <row r="14" spans="2:6" ht="55.9" thickBot="1" x14ac:dyDescent="0.5">
      <c r="B14" s="214">
        <v>9</v>
      </c>
      <c r="C14" s="215" t="b">
        <v>0</v>
      </c>
      <c r="D14" s="223" t="s">
        <v>219</v>
      </c>
      <c r="E14" s="224" t="s">
        <v>1148</v>
      </c>
      <c r="F14" s="178"/>
    </row>
    <row r="15" spans="2:6" ht="19.5" customHeight="1" thickBot="1" x14ac:dyDescent="0.5">
      <c r="B15" s="244" t="s">
        <v>220</v>
      </c>
      <c r="C15" s="245"/>
      <c r="D15" s="245"/>
      <c r="E15" s="246"/>
      <c r="F15" s="178"/>
    </row>
    <row r="16" spans="2:6" ht="27.75" x14ac:dyDescent="0.45">
      <c r="B16" s="225">
        <v>10</v>
      </c>
      <c r="C16" s="208" t="b">
        <v>0</v>
      </c>
      <c r="D16" s="226" t="s">
        <v>1145</v>
      </c>
      <c r="E16" s="227" t="s">
        <v>339</v>
      </c>
      <c r="F16" s="176" t="s">
        <v>1149</v>
      </c>
    </row>
    <row r="17" spans="2:6" ht="15.75" x14ac:dyDescent="0.45">
      <c r="B17" s="228">
        <v>11</v>
      </c>
      <c r="C17" s="208" t="b">
        <v>0</v>
      </c>
      <c r="D17" s="229" t="s">
        <v>221</v>
      </c>
      <c r="E17" s="230" t="s">
        <v>1185</v>
      </c>
      <c r="F17" s="178"/>
    </row>
    <row r="18" spans="2:6" ht="27.75" x14ac:dyDescent="0.45">
      <c r="B18" s="231">
        <v>12</v>
      </c>
      <c r="C18" s="208" t="b">
        <v>0</v>
      </c>
      <c r="D18" s="229" t="s">
        <v>222</v>
      </c>
      <c r="E18" s="232" t="s">
        <v>1186</v>
      </c>
      <c r="F18" s="178"/>
    </row>
    <row r="19" spans="2:6" ht="16.149999999999999" thickBot="1" x14ac:dyDescent="0.5">
      <c r="B19" s="233">
        <v>13</v>
      </c>
      <c r="C19" s="215" t="b">
        <v>0</v>
      </c>
      <c r="D19" s="234" t="s">
        <v>223</v>
      </c>
      <c r="E19" s="235" t="s">
        <v>1146</v>
      </c>
      <c r="F19" s="178"/>
    </row>
    <row r="20" spans="2:6" ht="56.25" x14ac:dyDescent="0.45">
      <c r="C20" s="51"/>
      <c r="D20" s="179" t="s">
        <v>224</v>
      </c>
      <c r="E20" s="51"/>
      <c r="F20" s="104"/>
    </row>
    <row r="21" spans="2:6" ht="75" x14ac:dyDescent="0.45">
      <c r="D21" s="179" t="s">
        <v>225</v>
      </c>
      <c r="E21" s="51"/>
      <c r="F21" s="104"/>
    </row>
    <row r="22" spans="2:6" ht="37.5" x14ac:dyDescent="0.45">
      <c r="D22" s="179" t="s">
        <v>226</v>
      </c>
      <c r="E22" s="51"/>
      <c r="F22" s="104"/>
    </row>
  </sheetData>
  <sheetProtection algorithmName="SHA-512" hashValue="8fE6wwDDRySOZMO0zWGjNJCnZIM+9Lce54XIl+eEwet+jgdq/k6/1/U6VTHnziZpCwXnX8Dt7grr6Nr6rxEfIQ==" saltValue="l7lvtUrgKmiGFA7ZYw/Uaw==" spinCount="100000" sheet="1" objects="1" scenarios="1"/>
  <mergeCells count="3">
    <mergeCell ref="B3:E3"/>
    <mergeCell ref="B10:E10"/>
    <mergeCell ref="B15:E15"/>
  </mergeCells>
  <phoneticPr fontId="19" type="noConversion"/>
  <hyperlinks>
    <hyperlink ref="E17" r:id="rId1" xr:uid="{81C009E5-7E53-48EF-A5F7-649E01AB99F8}"/>
  </hyperlinks>
  <pageMargins left="0.70866141732283472" right="0.70866141732283472" top="0.74803149606299213" bottom="0.74803149606299213" header="0.31496062992125984" footer="0.31496062992125984"/>
  <pageSetup paperSize="9" scale="3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C19"/>
  <sheetViews>
    <sheetView showGridLines="0" zoomScaleNormal="100" workbookViewId="0">
      <selection activeCell="F10" sqref="F10"/>
    </sheetView>
  </sheetViews>
  <sheetFormatPr defaultColWidth="8.59765625" defaultRowHeight="14.25" x14ac:dyDescent="0.45"/>
  <cols>
    <col min="1" max="1" width="2.59765625" customWidth="1"/>
    <col min="2" max="2" width="67.73046875" customWidth="1"/>
    <col min="3" max="3" width="65.73046875" style="183" customWidth="1"/>
    <col min="4" max="4" width="28.3984375" customWidth="1"/>
    <col min="5" max="5" width="18.59765625" customWidth="1"/>
    <col min="6" max="6" width="37.59765625" customWidth="1"/>
  </cols>
  <sheetData>
    <row r="2" spans="2:3" s="78" customFormat="1" ht="25.9" thickBot="1" x14ac:dyDescent="0.5">
      <c r="B2" s="181" t="s">
        <v>1137</v>
      </c>
      <c r="C2" s="181"/>
    </row>
    <row r="3" spans="2:3" s="78" customFormat="1" ht="30" customHeight="1" x14ac:dyDescent="0.45">
      <c r="B3" s="199" t="s">
        <v>1150</v>
      </c>
      <c r="C3" s="204"/>
    </row>
    <row r="4" spans="2:3" ht="19.5" customHeight="1" x14ac:dyDescent="0.45">
      <c r="B4" s="166" t="s">
        <v>1138</v>
      </c>
      <c r="C4" s="205"/>
    </row>
    <row r="5" spans="2:3" ht="19.5" customHeight="1" x14ac:dyDescent="0.45">
      <c r="B5" s="166" t="s">
        <v>227</v>
      </c>
      <c r="C5" s="30"/>
    </row>
    <row r="6" spans="2:3" ht="19.5" customHeight="1" thickBot="1" x14ac:dyDescent="0.5">
      <c r="B6" s="167" t="s">
        <v>1136</v>
      </c>
      <c r="C6" s="240" t="e">
        <f>VLOOKUP(C5,'Drop downs'!AF2:AG770,2,0)</f>
        <v>#N/A</v>
      </c>
    </row>
    <row r="7" spans="2:3" ht="15" customHeight="1" thickBot="1" x14ac:dyDescent="0.5">
      <c r="B7" s="184"/>
    </row>
    <row r="8" spans="2:3" ht="30" customHeight="1" x14ac:dyDescent="0.45">
      <c r="B8" s="199" t="s">
        <v>228</v>
      </c>
      <c r="C8" s="206" t="s">
        <v>229</v>
      </c>
    </row>
    <row r="9" spans="2:3" x14ac:dyDescent="0.45">
      <c r="B9" s="200" t="s">
        <v>333</v>
      </c>
      <c r="C9" s="201"/>
    </row>
    <row r="10" spans="2:3" ht="127.5" customHeight="1" thickBot="1" x14ac:dyDescent="0.5">
      <c r="B10" s="202" t="s">
        <v>1189</v>
      </c>
      <c r="C10" s="203"/>
    </row>
    <row r="11" spans="2:3" ht="15" customHeight="1" thickBot="1" x14ac:dyDescent="0.5"/>
    <row r="12" spans="2:3" ht="18" x14ac:dyDescent="0.45">
      <c r="B12" s="195" t="s">
        <v>1151</v>
      </c>
      <c r="C12" s="196"/>
    </row>
    <row r="13" spans="2:3" ht="15.75" x14ac:dyDescent="0.45">
      <c r="B13" s="197" t="s">
        <v>1152</v>
      </c>
      <c r="C13" s="198"/>
    </row>
    <row r="14" spans="2:3" x14ac:dyDescent="0.45">
      <c r="B14" s="185" t="s">
        <v>230</v>
      </c>
      <c r="C14" s="186" t="s">
        <v>231</v>
      </c>
    </row>
    <row r="15" spans="2:3" ht="21.75" customHeight="1" x14ac:dyDescent="0.45">
      <c r="B15" s="187" t="s">
        <v>232</v>
      </c>
      <c r="C15" s="188">
        <f>'ACE in TEIs'!E5</f>
        <v>0</v>
      </c>
    </row>
    <row r="16" spans="2:3" ht="20.25" customHeight="1" x14ac:dyDescent="0.45">
      <c r="B16" s="189" t="s">
        <v>234</v>
      </c>
      <c r="C16" s="190">
        <f>'English Language Teaching'!E5</f>
        <v>0</v>
      </c>
    </row>
    <row r="17" spans="2:3" ht="20.25" customHeight="1" x14ac:dyDescent="0.45">
      <c r="B17" s="189" t="s">
        <v>233</v>
      </c>
      <c r="C17" s="190">
        <f>'Intensive Literacy and Numeracy'!E5</f>
        <v>0</v>
      </c>
    </row>
    <row r="18" spans="2:3" ht="28.9" thickBot="1" x14ac:dyDescent="0.5">
      <c r="B18" s="191" t="s">
        <v>342</v>
      </c>
      <c r="C18" s="192">
        <f>'Refugee English '!E6</f>
        <v>0</v>
      </c>
    </row>
    <row r="19" spans="2:3" ht="21" customHeight="1" thickBot="1" x14ac:dyDescent="0.5">
      <c r="B19" s="193" t="s">
        <v>235</v>
      </c>
      <c r="C19" s="194">
        <f>SUM(C15:C18)</f>
        <v>0</v>
      </c>
    </row>
  </sheetData>
  <sheetProtection algorithmName="SHA-512" hashValue="kDcVTiXiIEuhxnskSGQtsVSMIk2oVN761soM7SAykAGOOW3sHTs0KD4ifghgx90/laYtJUE+ZXXkEHPMuVICgA==" saltValue="vsVQ3VeqDgG5nbf9z3fSCg==" spinCount="100000" sheet="1"/>
  <protectedRanges>
    <protectedRange sqref="C9:C10" name="Range2"/>
    <protectedRange sqref="C5:C6" name="Range1"/>
  </protectedRanges>
  <pageMargins left="0.70866141732283472" right="0.70866141732283472" top="0.74803149606299213" bottom="0.74803149606299213" header="0.31496062992125984" footer="0.31496062992125984"/>
  <pageSetup paperSize="9" scale="98" fitToHeight="0" orientation="landscape" r:id="rId1"/>
  <ignoredErrors>
    <ignoredError sqref="C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39A3-0433-4541-9377-A3306D93F28C}">
  <dimension ref="A2:BT50"/>
  <sheetViews>
    <sheetView showGridLines="0" zoomScale="55" zoomScaleNormal="55" workbookViewId="0">
      <pane xSplit="2" topLeftCell="C1" activePane="topRight" state="frozen"/>
      <selection pane="topRight" activeCell="D20" sqref="D20"/>
    </sheetView>
  </sheetViews>
  <sheetFormatPr defaultColWidth="8.59765625" defaultRowHeight="14.25" x14ac:dyDescent="0.45"/>
  <cols>
    <col min="1" max="1" width="2.59765625" customWidth="1"/>
    <col min="2" max="2" width="55.59765625" customWidth="1"/>
    <col min="3" max="3" width="67.265625" customWidth="1"/>
    <col min="4" max="8" width="70.59765625" customWidth="1"/>
    <col min="9" max="17" width="8.59765625" style="121"/>
    <col min="18" max="18" width="13.3984375" style="121" customWidth="1"/>
    <col min="19" max="72" width="8.59765625" style="121"/>
  </cols>
  <sheetData>
    <row r="2" spans="1:72" s="104" customFormat="1" ht="25.5" x14ac:dyDescent="0.45">
      <c r="B2" s="105" t="s">
        <v>1153</v>
      </c>
      <c r="C2" s="105"/>
      <c r="D2" s="105"/>
      <c r="E2" s="106"/>
      <c r="F2" s="107"/>
    </row>
    <row r="3" spans="1:72" s="51" customFormat="1" ht="15.75" customHeight="1" x14ac:dyDescent="0.45">
      <c r="A3"/>
      <c r="B3" s="108" t="s">
        <v>1175</v>
      </c>
      <c r="C3" s="109"/>
      <c r="D3" s="109"/>
      <c r="E3" s="109"/>
      <c r="F3" s="110"/>
    </row>
    <row r="4" spans="1:72" s="51" customFormat="1" ht="30" customHeight="1" x14ac:dyDescent="0.45">
      <c r="B4" s="54" t="s">
        <v>1139</v>
      </c>
      <c r="C4" s="236">
        <f>'Key Information'!$C$4</f>
        <v>0</v>
      </c>
      <c r="D4" s="61" t="s">
        <v>1177</v>
      </c>
      <c r="E4" s="237">
        <v>5297</v>
      </c>
      <c r="F4" s="111"/>
    </row>
    <row r="5" spans="1:72" ht="30" customHeight="1" x14ac:dyDescent="0.45">
      <c r="B5" s="56" t="s">
        <v>246</v>
      </c>
      <c r="C5" s="57">
        <f>'Key Information'!C5</f>
        <v>0</v>
      </c>
      <c r="D5" s="61" t="s">
        <v>247</v>
      </c>
      <c r="E5" s="112">
        <f>D21+E21+F21+G21+H21</f>
        <v>0</v>
      </c>
      <c r="F5" s="110"/>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row>
    <row r="6" spans="1:72" ht="30" customHeight="1" x14ac:dyDescent="0.45">
      <c r="B6" s="61" t="s">
        <v>236</v>
      </c>
      <c r="C6" s="57" t="e">
        <f>'Key Information'!C6</f>
        <v>#N/A</v>
      </c>
      <c r="D6" s="113"/>
      <c r="E6" s="114"/>
      <c r="F6" s="115"/>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row>
    <row r="7" spans="1:72" ht="25.35" customHeight="1" x14ac:dyDescent="0.45">
      <c r="B7" s="100"/>
      <c r="C7" s="100"/>
      <c r="D7" s="100"/>
      <c r="E7" s="100"/>
      <c r="F7" s="100"/>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row>
    <row r="8" spans="1:72" s="74" customFormat="1" ht="48.75" customHeight="1" x14ac:dyDescent="0.45">
      <c r="B8" s="250" t="s">
        <v>259</v>
      </c>
      <c r="C8" s="247"/>
      <c r="D8" s="73" t="s">
        <v>237</v>
      </c>
      <c r="E8" s="73" t="s">
        <v>260</v>
      </c>
      <c r="F8" s="116"/>
    </row>
    <row r="9" spans="1:72" s="101" customFormat="1" ht="30" customHeight="1" x14ac:dyDescent="0.45">
      <c r="B9" s="251" t="s">
        <v>261</v>
      </c>
      <c r="C9" s="251"/>
      <c r="D9" s="157"/>
      <c r="E9" s="117">
        <f>SUM(D9*E4)</f>
        <v>0</v>
      </c>
      <c r="F9" s="74"/>
    </row>
    <row r="10" spans="1:72" ht="25.35" customHeight="1" x14ac:dyDescent="0.45">
      <c r="B10" s="100"/>
      <c r="C10" s="100"/>
      <c r="D10" s="100"/>
      <c r="E10" s="100"/>
      <c r="F10" s="10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row>
    <row r="11" spans="1:72" s="116" customFormat="1" ht="73.349999999999994" customHeight="1" x14ac:dyDescent="0.45">
      <c r="B11" s="247" t="s">
        <v>262</v>
      </c>
      <c r="C11" s="247"/>
      <c r="D11" s="73" t="s">
        <v>263</v>
      </c>
      <c r="E11" s="73" t="s">
        <v>260</v>
      </c>
      <c r="F11" s="73" t="s">
        <v>264</v>
      </c>
    </row>
    <row r="12" spans="1:72" s="101" customFormat="1" ht="117" customHeight="1" x14ac:dyDescent="0.45">
      <c r="B12" s="91" t="s">
        <v>265</v>
      </c>
      <c r="C12" s="81" t="s">
        <v>1155</v>
      </c>
      <c r="D12" s="157"/>
      <c r="E12" s="118">
        <f>D12*$E$4</f>
        <v>0</v>
      </c>
      <c r="F12" s="145" t="str">
        <f>IFERROR(E12/E9,"")</f>
        <v/>
      </c>
    </row>
    <row r="13" spans="1:72" s="101" customFormat="1" ht="81.75" customHeight="1" x14ac:dyDescent="0.45">
      <c r="B13" s="91" t="s">
        <v>266</v>
      </c>
      <c r="C13" s="81" t="s">
        <v>267</v>
      </c>
      <c r="D13" s="157"/>
      <c r="E13" s="118">
        <f t="shared" ref="E13:E14" si="0">D13*$E$4</f>
        <v>0</v>
      </c>
      <c r="F13" s="145" t="str">
        <f>IFERROR(E13/E9,"")</f>
        <v/>
      </c>
    </row>
    <row r="14" spans="1:72" s="101" customFormat="1" ht="79.5" customHeight="1" x14ac:dyDescent="0.45">
      <c r="B14" s="91" t="s">
        <v>268</v>
      </c>
      <c r="C14" s="81" t="s">
        <v>269</v>
      </c>
      <c r="D14" s="157"/>
      <c r="E14" s="118">
        <f t="shared" si="0"/>
        <v>0</v>
      </c>
      <c r="F14" s="145" t="str">
        <f>IFERROR(E14/E9,"")</f>
        <v/>
      </c>
    </row>
    <row r="15" spans="1:72" s="101" customFormat="1" ht="50.25" customHeight="1" x14ac:dyDescent="0.45">
      <c r="B15" s="91" t="s">
        <v>239</v>
      </c>
      <c r="C15" s="81" t="s">
        <v>240</v>
      </c>
      <c r="D15" s="38">
        <f>SUM(D12:D14)</f>
        <v>0</v>
      </c>
      <c r="E15" s="119">
        <f>SUM(E12:E14)</f>
        <v>0</v>
      </c>
      <c r="F15" s="145" t="str">
        <f>IFERROR(E15/E9,"")</f>
        <v/>
      </c>
    </row>
    <row r="17" spans="2:72" s="97" customFormat="1" ht="57.75" customHeight="1" x14ac:dyDescent="0.45">
      <c r="B17" s="247" t="s">
        <v>248</v>
      </c>
      <c r="C17" s="247"/>
      <c r="D17" s="9" t="s">
        <v>249</v>
      </c>
      <c r="E17" s="9" t="s">
        <v>250</v>
      </c>
      <c r="F17" s="9" t="s">
        <v>251</v>
      </c>
      <c r="G17" s="9" t="s">
        <v>252</v>
      </c>
      <c r="H17" s="9" t="s">
        <v>253</v>
      </c>
    </row>
    <row r="18" spans="2:72" s="121" customFormat="1" ht="30" customHeight="1" x14ac:dyDescent="0.45">
      <c r="B18" s="79" t="s">
        <v>254</v>
      </c>
      <c r="C18" s="122"/>
      <c r="D18" s="158"/>
      <c r="E18" s="158"/>
      <c r="F18" s="158"/>
      <c r="G18" s="158"/>
      <c r="H18" s="158"/>
    </row>
    <row r="19" spans="2:72" ht="30" customHeight="1" x14ac:dyDescent="0.45">
      <c r="B19" s="275" t="s">
        <v>255</v>
      </c>
      <c r="C19" s="275"/>
      <c r="D19" s="157"/>
      <c r="E19" s="157"/>
      <c r="F19" s="157"/>
      <c r="G19" s="157"/>
      <c r="H19" s="157"/>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row>
    <row r="20" spans="2:72" ht="30" customHeight="1" x14ac:dyDescent="0.45">
      <c r="B20" s="122" t="s">
        <v>256</v>
      </c>
      <c r="C20" s="86" t="s">
        <v>1178</v>
      </c>
      <c r="D20" s="35">
        <f>$E$4</f>
        <v>5297</v>
      </c>
      <c r="E20" s="35">
        <f t="shared" ref="E20:H20" si="1">$E$4</f>
        <v>5297</v>
      </c>
      <c r="F20" s="35">
        <f t="shared" si="1"/>
        <v>5297</v>
      </c>
      <c r="G20" s="35">
        <f t="shared" si="1"/>
        <v>5297</v>
      </c>
      <c r="H20" s="35">
        <f t="shared" si="1"/>
        <v>5297</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row>
    <row r="21" spans="2:72" ht="30" customHeight="1" x14ac:dyDescent="0.45">
      <c r="B21" s="122" t="s">
        <v>257</v>
      </c>
      <c r="C21" s="76" t="s">
        <v>240</v>
      </c>
      <c r="D21" s="36">
        <f>D20*D19</f>
        <v>0</v>
      </c>
      <c r="E21" s="36">
        <f t="shared" ref="E21:H21" si="2">E20*E19</f>
        <v>0</v>
      </c>
      <c r="F21" s="36">
        <f t="shared" si="2"/>
        <v>0</v>
      </c>
      <c r="G21" s="36">
        <f t="shared" si="2"/>
        <v>0</v>
      </c>
      <c r="H21" s="36">
        <f t="shared" si="2"/>
        <v>0</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row>
    <row r="22" spans="2:72" ht="47.25" customHeight="1" x14ac:dyDescent="0.45">
      <c r="B22" s="79" t="s">
        <v>258</v>
      </c>
      <c r="C22" s="76" t="s">
        <v>1156</v>
      </c>
      <c r="D22" s="159"/>
      <c r="E22" s="159"/>
      <c r="F22" s="159"/>
      <c r="G22" s="159"/>
      <c r="H22" s="159"/>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row>
    <row r="23" spans="2:72" ht="25.35" customHeight="1" x14ac:dyDescent="0.45">
      <c r="B23" s="100"/>
      <c r="C23" s="100"/>
      <c r="D23" s="100"/>
      <c r="E23" s="100"/>
      <c r="F23" s="100"/>
      <c r="G23" s="121"/>
      <c r="H23" s="121"/>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row>
    <row r="24" spans="2:72" s="74" customFormat="1" ht="40.35" customHeight="1" x14ac:dyDescent="0.45">
      <c r="B24" s="250" t="s">
        <v>270</v>
      </c>
      <c r="C24" s="247"/>
      <c r="D24" s="120" t="str">
        <f>D$17</f>
        <v>Request 1: [Insert Course name]</v>
      </c>
      <c r="E24" s="120" t="str">
        <f>E$17</f>
        <v>Request 2: [Insert Course name]</v>
      </c>
      <c r="F24" s="120" t="str">
        <f>F$17</f>
        <v>Request 3: [Insert Course name]</v>
      </c>
      <c r="G24" s="120" t="str">
        <f>G$17</f>
        <v>Request 4: [Insert Course name]</v>
      </c>
      <c r="H24" s="120" t="str">
        <f>H$17</f>
        <v>Request 5: [Insert Course name]</v>
      </c>
    </row>
    <row r="25" spans="2:72" s="101" customFormat="1" ht="135.75" customHeight="1" x14ac:dyDescent="0.45">
      <c r="B25" s="123" t="s">
        <v>1157</v>
      </c>
      <c r="C25" s="81" t="s">
        <v>241</v>
      </c>
      <c r="D25" s="160"/>
      <c r="E25" s="160"/>
      <c r="F25" s="160"/>
      <c r="G25" s="160"/>
      <c r="H25" s="160"/>
    </row>
    <row r="26" spans="2:72" ht="25.35" customHeight="1" x14ac:dyDescent="0.45">
      <c r="B26" s="100"/>
      <c r="C26" s="100"/>
      <c r="D26" s="100"/>
      <c r="E26" s="100"/>
      <c r="F26" s="124"/>
      <c r="G26" s="124"/>
      <c r="H26" s="11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row>
    <row r="27" spans="2:72" s="74" customFormat="1" ht="40.35" customHeight="1" x14ac:dyDescent="0.45">
      <c r="B27" s="252" t="s">
        <v>242</v>
      </c>
      <c r="C27" s="253"/>
      <c r="D27" s="120" t="str">
        <f>D$17</f>
        <v>Request 1: [Insert Course name]</v>
      </c>
      <c r="E27" s="120" t="str">
        <f>E$17</f>
        <v>Request 2: [Insert Course name]</v>
      </c>
      <c r="F27" s="120" t="str">
        <f>F$17</f>
        <v>Request 3: [Insert Course name]</v>
      </c>
      <c r="G27" s="120" t="str">
        <f>G$17</f>
        <v>Request 4: [Insert Course name]</v>
      </c>
      <c r="H27" s="120" t="str">
        <f>H$17</f>
        <v>Request 5: [Insert Course name]</v>
      </c>
    </row>
    <row r="28" spans="2:72" s="74" customFormat="1" ht="35.1" customHeight="1" x14ac:dyDescent="0.45">
      <c r="B28" s="254" t="s">
        <v>243</v>
      </c>
      <c r="C28" s="255"/>
      <c r="D28" s="28"/>
      <c r="E28" s="28"/>
      <c r="F28" s="28"/>
      <c r="G28" s="28"/>
      <c r="H28" s="28"/>
    </row>
    <row r="29" spans="2:72" s="74" customFormat="1" ht="35.1" customHeight="1" x14ac:dyDescent="0.45">
      <c r="B29" s="254" t="s">
        <v>271</v>
      </c>
      <c r="C29" s="255"/>
      <c r="D29" s="28"/>
      <c r="E29" s="28"/>
      <c r="F29" s="28"/>
      <c r="G29" s="28"/>
      <c r="H29" s="28"/>
    </row>
    <row r="30" spans="2:72" s="74" customFormat="1" ht="35.1" customHeight="1" x14ac:dyDescent="0.45">
      <c r="B30" s="254" t="s">
        <v>328</v>
      </c>
      <c r="C30" s="255"/>
      <c r="D30" s="25"/>
      <c r="E30" s="25"/>
      <c r="F30" s="25"/>
      <c r="G30" s="25"/>
      <c r="H30" s="25"/>
    </row>
    <row r="31" spans="2:72" s="74" customFormat="1" ht="35.1" customHeight="1" x14ac:dyDescent="0.45">
      <c r="B31" s="248" t="s">
        <v>244</v>
      </c>
      <c r="C31" s="249"/>
      <c r="D31" s="23"/>
      <c r="E31" s="23"/>
      <c r="F31" s="23"/>
      <c r="G31" s="23"/>
      <c r="H31" s="23"/>
    </row>
    <row r="32" spans="2:72" s="74" customFormat="1" ht="35.1" customHeight="1" x14ac:dyDescent="0.45">
      <c r="B32" s="248" t="s">
        <v>272</v>
      </c>
      <c r="C32" s="249"/>
      <c r="D32" s="23"/>
      <c r="E32" s="23"/>
      <c r="F32" s="23"/>
      <c r="G32" s="23"/>
      <c r="H32" s="23"/>
    </row>
    <row r="33" spans="2:72" s="74" customFormat="1" ht="35.1" customHeight="1" x14ac:dyDescent="0.45">
      <c r="B33" s="248" t="s">
        <v>328</v>
      </c>
      <c r="C33" s="249"/>
      <c r="D33" s="29"/>
      <c r="E33" s="29"/>
      <c r="F33" s="29"/>
      <c r="G33" s="29"/>
      <c r="H33" s="29"/>
    </row>
    <row r="34" spans="2:72" s="50" customFormat="1" ht="35.1" customHeight="1" x14ac:dyDescent="0.45">
      <c r="B34" s="254" t="s">
        <v>245</v>
      </c>
      <c r="C34" s="255"/>
      <c r="D34" s="28"/>
      <c r="E34" s="28"/>
      <c r="F34" s="28"/>
      <c r="G34" s="28"/>
      <c r="H34" s="28"/>
    </row>
    <row r="35" spans="2:72" s="50" customFormat="1" ht="35.1" customHeight="1" x14ac:dyDescent="0.45">
      <c r="B35" s="254" t="s">
        <v>272</v>
      </c>
      <c r="C35" s="255"/>
      <c r="D35" s="28"/>
      <c r="E35" s="28"/>
      <c r="F35" s="28"/>
      <c r="G35" s="28"/>
      <c r="H35" s="28"/>
    </row>
    <row r="36" spans="2:72" s="50" customFormat="1" ht="35.1" customHeight="1" x14ac:dyDescent="0.45">
      <c r="B36" s="254" t="s">
        <v>328</v>
      </c>
      <c r="C36" s="255"/>
      <c r="D36" s="25"/>
      <c r="E36" s="25"/>
      <c r="F36" s="25"/>
      <c r="G36" s="25"/>
      <c r="H36" s="25"/>
    </row>
    <row r="37" spans="2:72" s="50" customFormat="1" ht="35.1" customHeight="1" x14ac:dyDescent="0.45">
      <c r="B37" s="161" t="s">
        <v>1158</v>
      </c>
      <c r="C37" s="162"/>
      <c r="D37" s="162"/>
      <c r="E37" s="162"/>
      <c r="F37" s="162"/>
      <c r="G37" s="162"/>
      <c r="H37" s="163"/>
    </row>
    <row r="38" spans="2:72" ht="27.6" customHeight="1" x14ac:dyDescent="0.45">
      <c r="B38" s="125"/>
      <c r="C38" s="125"/>
      <c r="D38" s="126"/>
      <c r="E38" s="100"/>
      <c r="F38" s="100"/>
      <c r="G38" s="69"/>
      <c r="H38" s="127"/>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row>
    <row r="39" spans="2:72" s="74" customFormat="1" ht="40.35" customHeight="1" x14ac:dyDescent="0.45">
      <c r="B39" s="250" t="s">
        <v>1159</v>
      </c>
      <c r="C39" s="247"/>
      <c r="D39" s="120" t="str">
        <f>D$17</f>
        <v>Request 1: [Insert Course name]</v>
      </c>
      <c r="E39" s="120" t="str">
        <f>E$17</f>
        <v>Request 2: [Insert Course name]</v>
      </c>
      <c r="F39" s="120" t="str">
        <f>F$17</f>
        <v>Request 3: [Insert Course name]</v>
      </c>
      <c r="G39" s="120" t="str">
        <f>G$17</f>
        <v>Request 4: [Insert Course name]</v>
      </c>
      <c r="H39" s="120" t="str">
        <f>H$17</f>
        <v>Request 5: [Insert Course name]</v>
      </c>
    </row>
    <row r="40" spans="2:72" ht="50.25" customHeight="1" x14ac:dyDescent="0.45">
      <c r="B40" s="128" t="s">
        <v>273</v>
      </c>
      <c r="C40" s="129" t="s">
        <v>274</v>
      </c>
      <c r="D40" s="102"/>
      <c r="E40" s="102"/>
      <c r="F40" s="102"/>
      <c r="G40" s="102"/>
      <c r="H40" s="102"/>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2:72" ht="106.5" customHeight="1" x14ac:dyDescent="0.45">
      <c r="B41" s="130" t="s">
        <v>329</v>
      </c>
      <c r="C41" s="81" t="s">
        <v>275</v>
      </c>
      <c r="D41" s="164"/>
      <c r="E41" s="164"/>
      <c r="F41" s="164"/>
      <c r="G41" s="164"/>
      <c r="H41" s="164"/>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2:72" ht="25.35" customHeight="1" x14ac:dyDescent="0.45">
      <c r="B42" s="100"/>
      <c r="C42" s="100"/>
      <c r="D42" s="100"/>
      <c r="E42" s="100"/>
      <c r="F42" s="100"/>
      <c r="G42" s="121"/>
      <c r="H42" s="121"/>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row>
    <row r="43" spans="2:72" ht="40.35" customHeight="1" x14ac:dyDescent="0.45">
      <c r="B43" s="250" t="s">
        <v>1160</v>
      </c>
      <c r="C43" s="247"/>
      <c r="D43" s="120" t="str">
        <f>D$17</f>
        <v>Request 1: [Insert Course name]</v>
      </c>
      <c r="E43" s="120" t="str">
        <f>E$17</f>
        <v>Request 2: [Insert Course name]</v>
      </c>
      <c r="F43" s="120" t="str">
        <f>F$17</f>
        <v>Request 3: [Insert Course name]</v>
      </c>
      <c r="G43" s="120" t="str">
        <f>G$17</f>
        <v>Request 4: [Insert Course name]</v>
      </c>
      <c r="H43" s="120" t="str">
        <f>H$17</f>
        <v>Request 5: [Insert Course name]</v>
      </c>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row>
    <row r="44" spans="2:72" s="74" customFormat="1" ht="63.75" customHeight="1" x14ac:dyDescent="0.45">
      <c r="B44" s="98" t="s">
        <v>330</v>
      </c>
      <c r="C44" s="99" t="s">
        <v>1161</v>
      </c>
      <c r="D44" s="102"/>
      <c r="E44" s="102"/>
      <c r="F44" s="102"/>
      <c r="G44" s="102"/>
      <c r="H44" s="102"/>
    </row>
    <row r="45" spans="2:72" ht="25.35" customHeight="1" x14ac:dyDescent="0.45">
      <c r="B45" s="100"/>
      <c r="C45" s="100"/>
      <c r="D45" s="100"/>
      <c r="E45" s="100"/>
      <c r="F45" s="100"/>
      <c r="G45" s="100"/>
      <c r="H45" s="100"/>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2:72" ht="40.35" customHeight="1" x14ac:dyDescent="0.45">
      <c r="B46" s="252" t="s">
        <v>276</v>
      </c>
      <c r="C46" s="256"/>
      <c r="D46" s="253"/>
      <c r="E46" s="100"/>
      <c r="F46" s="100"/>
      <c r="G46" s="100"/>
      <c r="H46" s="100"/>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row>
    <row r="47" spans="2:72" ht="30" customHeight="1" x14ac:dyDescent="0.45">
      <c r="B47" s="259" t="s">
        <v>277</v>
      </c>
      <c r="C47" s="258"/>
      <c r="D47" s="103"/>
      <c r="E47" s="100"/>
      <c r="F47" s="100"/>
      <c r="G47" s="100"/>
      <c r="H47" s="100"/>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row>
    <row r="49" spans="2:72" ht="40.35" customHeight="1" x14ac:dyDescent="0.45">
      <c r="B49" s="252" t="s">
        <v>327</v>
      </c>
      <c r="C49" s="256"/>
      <c r="D49" s="253"/>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row>
    <row r="50" spans="2:72" ht="30" customHeight="1" x14ac:dyDescent="0.45">
      <c r="B50" s="257" t="s">
        <v>1162</v>
      </c>
      <c r="C50" s="258"/>
      <c r="D50" s="103"/>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row>
  </sheetData>
  <sheetProtection algorithmName="SHA-512" hashValue="tNdPFlmCYRdquOTTkkeiE8DLwOf6UC7M6W1hetr6PAHYCqCLTO+DZxHXVRSSsQfxxgB3vr4KgYvUoh2Nc8BKog==" saltValue="qVuglIXrfVv48nBcOCovfg==" spinCount="100000" sheet="1" insertColumns="0" insertRows="0"/>
  <protectedRanges>
    <protectedRange sqref="I31:M32" name="Range4_2"/>
    <protectedRange sqref="I33:M33" name="Range4_1_1"/>
    <protectedRange sqref="D38:H38" name="Range5_2"/>
    <protectedRange sqref="J9:M9 G9:H9 E9" name="Range2_3_1"/>
    <protectedRange sqref="D9" name="Range3_1"/>
    <protectedRange sqref="G11" name="Range2_2"/>
    <protectedRange sqref="J12:M12 G13:M13" name="Range2_1_3_1"/>
    <protectedRange sqref="G14:M14" name="Range2_3_3_1"/>
    <protectedRange sqref="D15:E15 G15:M15" name="Range2_3_1_1_2"/>
    <protectedRange sqref="F12:F15" name="Range2_1_1_1_2"/>
    <protectedRange sqref="H10:M10 D10:E10" name="Range2_1_1"/>
    <protectedRange sqref="D25:M25" name="Range5_1_1"/>
    <protectedRange sqref="I24:M24" name="Range2_3_1_2_1"/>
    <protectedRange sqref="L16:M16 B16:J16 L23:M23 B23:J23" name="Range2_3_1_3_1"/>
    <protectedRange sqref="K16 K23" name="Range6_1_2"/>
  </protectedRanges>
  <dataConsolidate/>
  <mergeCells count="22">
    <mergeCell ref="B49:D49"/>
    <mergeCell ref="B50:C50"/>
    <mergeCell ref="B28:C28"/>
    <mergeCell ref="B46:D46"/>
    <mergeCell ref="B47:C47"/>
    <mergeCell ref="B39:C39"/>
    <mergeCell ref="B43:C43"/>
    <mergeCell ref="B33:C33"/>
    <mergeCell ref="B34:C34"/>
    <mergeCell ref="B35:C35"/>
    <mergeCell ref="B36:C36"/>
    <mergeCell ref="B17:C17"/>
    <mergeCell ref="B32:C32"/>
    <mergeCell ref="B19:C19"/>
    <mergeCell ref="B8:C8"/>
    <mergeCell ref="B9:C9"/>
    <mergeCell ref="B11:C11"/>
    <mergeCell ref="B24:C24"/>
    <mergeCell ref="B27:C27"/>
    <mergeCell ref="B29:C29"/>
    <mergeCell ref="B30:C30"/>
    <mergeCell ref="B31:C31"/>
  </mergeCells>
  <dataValidations count="4">
    <dataValidation type="list" allowBlank="1" showInputMessage="1" showErrorMessage="1" sqref="K16:K23" xr:uid="{40A04E60-0131-417B-95C4-46BF58FB8BA5}">
      <formula1>"Yes, no"</formula1>
    </dataValidation>
    <dataValidation allowBlank="1" showInputMessage="1" showErrorMessage="1" promptTitle="Autofill" prompt="This cell will autofill based on the information you provide" sqref="F10" xr:uid="{2671CCFA-981B-4294-820B-0EEECDFDFEF4}"/>
    <dataValidation type="list" allowBlank="1" showInputMessage="1" showErrorMessage="1" sqref="R25:BV25 R38:BV38" xr:uid="{7683D6C1-0A57-4F9C-A660-3C7FF528B6FE}">
      <formula1>#REF!</formula1>
    </dataValidation>
    <dataValidation type="list" allowBlank="1" showInputMessage="1" showErrorMessage="1" sqref="D22:H22" xr:uid="{56EE6975-081B-4A3A-B96B-6BB6009D6016}">
      <formula1>"This year only, Ongoing"</formula1>
    </dataValidation>
  </dataValidations>
  <hyperlinks>
    <hyperlink ref="C20" r:id="rId1" xr:uid="{C7960858-1896-4D7A-A90F-5B94F4C2E6D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AA535B92-399B-44D1-9BFD-21C0D17288FA}">
          <x14:formula1>
            <xm:f>'Drop downs'!$I$2:$I$19</xm:f>
          </x14:formula1>
          <xm:sqref>D28:H28 D34:H34 D31:H31</xm:sqref>
        </x14:dataValidation>
        <x14:dataValidation type="list" allowBlank="1" showInputMessage="1" showErrorMessage="1" xr:uid="{66167A16-1544-4790-9596-7231DD787B01}">
          <x14:formula1>
            <xm:f>'Drop downs'!$J$2:$J$98</xm:f>
          </x14:formula1>
          <xm:sqref>D29:H29 D35:H35 D32:H32</xm:sqref>
        </x14:dataValidation>
        <x14:dataValidation type="list" allowBlank="1" showInputMessage="1" showErrorMessage="1" xr:uid="{544819D3-3408-4A58-9A00-78994D6E0658}">
          <x14:formula1>
            <xm:f>'Drop downs'!$N$3:$N$6</xm:f>
          </x14:formula1>
          <xm:sqref>D40:H40</xm:sqref>
        </x14:dataValidation>
        <x14:dataValidation type="list" allowBlank="1" showInputMessage="1" showErrorMessage="1" xr:uid="{D4C2F32E-081F-4037-A494-CEF9FA7787FB}">
          <x14:formula1>
            <xm:f>'Drop downs'!$Y$2:$Y$3</xm:f>
          </x14:formula1>
          <xm:sqref>D44:H44</xm:sqref>
        </x14:dataValidation>
        <x14:dataValidation type="list" allowBlank="1" showInputMessage="1" showErrorMessage="1" xr:uid="{DD370FDF-69F6-425A-940C-000A97C51BEF}">
          <x14:formula1>
            <xm:f>'Drop downs'!$X$2:$X$3</xm:f>
          </x14:formula1>
          <xm:sqref>D47</xm:sqref>
        </x14:dataValidation>
        <x14:dataValidation type="list" allowBlank="1" showInputMessage="1" showErrorMessage="1" xr:uid="{7055936D-6B38-498F-9D97-37363904F09B}">
          <x14:formula1>
            <xm:f>'Drop downs'!$V$2:$V$3</xm:f>
          </x14:formula1>
          <xm:sqref>D50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4C0E-30BB-4360-905F-A0E19A809F26}">
  <sheetPr>
    <pageSetUpPr fitToPage="1"/>
  </sheetPr>
  <dimension ref="B2:N47"/>
  <sheetViews>
    <sheetView showGridLines="0" zoomScaleNormal="100" workbookViewId="0">
      <pane xSplit="2" topLeftCell="C1" activePane="topRight" state="frozen"/>
      <selection activeCell="A9" sqref="A1:XFD1048576"/>
      <selection pane="topRight" activeCell="E5" sqref="E5"/>
    </sheetView>
  </sheetViews>
  <sheetFormatPr defaultColWidth="8.59765625" defaultRowHeight="14.25" x14ac:dyDescent="0.45"/>
  <cols>
    <col min="1" max="1" width="2.59765625" style="50" customWidth="1"/>
    <col min="2" max="8" width="70.73046875" style="50" customWidth="1"/>
    <col min="9" max="14" width="8.59765625" style="101"/>
    <col min="15" max="15" width="13.3984375" style="50" customWidth="1"/>
    <col min="16" max="16384" width="8.59765625" style="50"/>
  </cols>
  <sheetData>
    <row r="2" spans="2:6" s="51" customFormat="1" ht="25.5" x14ac:dyDescent="0.45">
      <c r="B2" s="131" t="s">
        <v>341</v>
      </c>
      <c r="C2" s="132"/>
      <c r="D2" s="132"/>
      <c r="E2" s="132"/>
      <c r="F2" s="132"/>
    </row>
    <row r="3" spans="2:6" s="74" customFormat="1" ht="30" customHeight="1" x14ac:dyDescent="0.45">
      <c r="B3" s="109" t="s">
        <v>1154</v>
      </c>
      <c r="C3" s="133"/>
      <c r="D3" s="133"/>
      <c r="E3" s="133"/>
      <c r="F3" s="134"/>
    </row>
    <row r="4" spans="2:6" s="74" customFormat="1" ht="30" customHeight="1" x14ac:dyDescent="0.45">
      <c r="B4" s="54" t="s">
        <v>1139</v>
      </c>
      <c r="C4" s="236">
        <f>'Key Information'!$C$4</f>
        <v>0</v>
      </c>
      <c r="D4" s="54" t="s">
        <v>1176</v>
      </c>
      <c r="E4" s="237">
        <v>29.81</v>
      </c>
      <c r="F4" s="152"/>
    </row>
    <row r="5" spans="2:6" s="74" customFormat="1" ht="30" customHeight="1" x14ac:dyDescent="0.45">
      <c r="B5" s="153" t="s">
        <v>246</v>
      </c>
      <c r="C5" s="57">
        <f>'Key Information'!$C$5</f>
        <v>0</v>
      </c>
      <c r="D5" s="54" t="s">
        <v>278</v>
      </c>
      <c r="E5" s="238">
        <f>D20+E20+F20+G20+H20</f>
        <v>0</v>
      </c>
      <c r="F5" s="154"/>
    </row>
    <row r="6" spans="2:6" s="74" customFormat="1" ht="30" customHeight="1" x14ac:dyDescent="0.45">
      <c r="B6" s="54" t="s">
        <v>236</v>
      </c>
      <c r="C6" s="62" t="e">
        <f>'Key Information'!$C$6</f>
        <v>#N/A</v>
      </c>
      <c r="D6" s="155"/>
      <c r="E6" s="156"/>
      <c r="F6" s="154"/>
    </row>
    <row r="7" spans="2:6" s="50" customFormat="1" ht="25.35" customHeight="1" x14ac:dyDescent="0.45">
      <c r="B7" s="96"/>
      <c r="C7" s="137"/>
      <c r="D7" s="138"/>
      <c r="E7" s="139"/>
      <c r="F7" s="140"/>
    </row>
    <row r="8" spans="2:6" s="97" customFormat="1" ht="69" customHeight="1" x14ac:dyDescent="0.45">
      <c r="B8" s="252" t="s">
        <v>284</v>
      </c>
      <c r="C8" s="253"/>
      <c r="D8" s="73" t="s">
        <v>285</v>
      </c>
      <c r="E8" s="73" t="s">
        <v>286</v>
      </c>
      <c r="F8" s="69"/>
    </row>
    <row r="9" spans="2:6" s="50" customFormat="1" ht="35.25" customHeight="1" x14ac:dyDescent="0.45">
      <c r="B9" s="254" t="s">
        <v>287</v>
      </c>
      <c r="C9" s="260"/>
      <c r="D9" s="39"/>
      <c r="E9" s="118">
        <f>D9*$D$19</f>
        <v>0</v>
      </c>
      <c r="F9" s="141"/>
    </row>
    <row r="10" spans="2:6" s="50" customFormat="1" ht="25.35" customHeight="1" x14ac:dyDescent="0.45">
      <c r="B10" s="96"/>
      <c r="C10" s="137"/>
      <c r="D10" s="142"/>
      <c r="E10" s="138"/>
      <c r="F10" s="143"/>
    </row>
    <row r="11" spans="2:6" s="74" customFormat="1" ht="66.599999999999994" customHeight="1" x14ac:dyDescent="0.45">
      <c r="B11" s="252" t="s">
        <v>288</v>
      </c>
      <c r="C11" s="253"/>
      <c r="D11" s="73" t="s">
        <v>1163</v>
      </c>
      <c r="E11" s="73" t="s">
        <v>260</v>
      </c>
      <c r="F11" s="73" t="s">
        <v>264</v>
      </c>
    </row>
    <row r="12" spans="2:6" s="101" customFormat="1" ht="61.5" customHeight="1" x14ac:dyDescent="0.45">
      <c r="B12" s="79" t="s">
        <v>289</v>
      </c>
      <c r="C12" s="76" t="s">
        <v>290</v>
      </c>
      <c r="D12" s="40"/>
      <c r="E12" s="144">
        <f>D12*$E$4</f>
        <v>0</v>
      </c>
      <c r="F12" s="145" t="str">
        <f>IFERROR(E12/$E$9,"")</f>
        <v/>
      </c>
    </row>
    <row r="13" spans="2:6" s="101" customFormat="1" ht="59.85" customHeight="1" x14ac:dyDescent="0.45">
      <c r="B13" s="79" t="s">
        <v>291</v>
      </c>
      <c r="C13" s="76" t="s">
        <v>292</v>
      </c>
      <c r="D13" s="41"/>
      <c r="E13" s="144">
        <f t="shared" ref="E13" si="0">D13*$E$4</f>
        <v>0</v>
      </c>
      <c r="F13" s="145" t="str">
        <f>IFERROR(E13/E9,"")</f>
        <v/>
      </c>
    </row>
    <row r="14" spans="2:6" s="101" customFormat="1" ht="72" customHeight="1" x14ac:dyDescent="0.45">
      <c r="B14" s="79" t="s">
        <v>293</v>
      </c>
      <c r="C14" s="76" t="s">
        <v>294</v>
      </c>
      <c r="D14" s="42"/>
      <c r="E14" s="144">
        <f>D14*$E$4</f>
        <v>0</v>
      </c>
      <c r="F14" s="145" t="str">
        <f>IFERROR(E14/E9,"")</f>
        <v/>
      </c>
    </row>
    <row r="15" spans="2:6" s="101" customFormat="1" ht="37.5" customHeight="1" x14ac:dyDescent="0.45">
      <c r="B15" s="79" t="s">
        <v>295</v>
      </c>
      <c r="C15" s="76" t="s">
        <v>240</v>
      </c>
      <c r="D15" s="146">
        <f>SUM(D12:D14)</f>
        <v>0</v>
      </c>
      <c r="E15" s="119">
        <f>SUM(E12:E14)</f>
        <v>0</v>
      </c>
      <c r="F15" s="145" t="str">
        <f>IFERROR(E15/E9,"")</f>
        <v/>
      </c>
    </row>
    <row r="16" spans="2:6" s="50" customFormat="1" ht="25.35" customHeight="1" x14ac:dyDescent="0.45">
      <c r="D16" s="147"/>
      <c r="E16" s="147"/>
      <c r="F16" s="147"/>
    </row>
    <row r="17" spans="2:8" s="97" customFormat="1" ht="40.35" customHeight="1" x14ac:dyDescent="0.45">
      <c r="B17" s="250" t="s">
        <v>279</v>
      </c>
      <c r="C17" s="250"/>
      <c r="D17" s="9" t="s">
        <v>249</v>
      </c>
      <c r="E17" s="9" t="s">
        <v>250</v>
      </c>
      <c r="F17" s="9" t="s">
        <v>251</v>
      </c>
      <c r="G17" s="9" t="s">
        <v>252</v>
      </c>
      <c r="H17" s="9" t="s">
        <v>253</v>
      </c>
    </row>
    <row r="18" spans="2:8" s="50" customFormat="1" ht="35.25" customHeight="1" x14ac:dyDescent="0.45">
      <c r="B18" s="263" t="s">
        <v>281</v>
      </c>
      <c r="C18" s="264"/>
      <c r="D18" s="41"/>
      <c r="E18" s="41"/>
      <c r="F18" s="41"/>
      <c r="G18" s="41"/>
      <c r="H18" s="41"/>
    </row>
    <row r="19" spans="2:8" s="50" customFormat="1" ht="35.25" customHeight="1" x14ac:dyDescent="0.45">
      <c r="B19" s="148" t="s">
        <v>256</v>
      </c>
      <c r="C19" s="86" t="s">
        <v>1178</v>
      </c>
      <c r="D19" s="31">
        <f>$E$4</f>
        <v>29.81</v>
      </c>
      <c r="E19" s="31">
        <f t="shared" ref="E19:H19" si="1">$E$4</f>
        <v>29.81</v>
      </c>
      <c r="F19" s="31">
        <f t="shared" si="1"/>
        <v>29.81</v>
      </c>
      <c r="G19" s="31">
        <f t="shared" si="1"/>
        <v>29.81</v>
      </c>
      <c r="H19" s="31">
        <f t="shared" si="1"/>
        <v>29.81</v>
      </c>
    </row>
    <row r="20" spans="2:8" s="87" customFormat="1" ht="35.25" customHeight="1" x14ac:dyDescent="0.45">
      <c r="B20" s="79" t="s">
        <v>257</v>
      </c>
      <c r="C20" s="76" t="s">
        <v>240</v>
      </c>
      <c r="D20" s="32">
        <f>D18*D19</f>
        <v>0</v>
      </c>
      <c r="E20" s="32">
        <f t="shared" ref="E20" si="2">E18*E19</f>
        <v>0</v>
      </c>
      <c r="F20" s="32">
        <f>F18*F19</f>
        <v>0</v>
      </c>
      <c r="G20" s="32">
        <f>G18*G19</f>
        <v>0</v>
      </c>
      <c r="H20" s="32">
        <f>H18*H19</f>
        <v>0</v>
      </c>
    </row>
    <row r="21" spans="2:8" s="50" customFormat="1" ht="35.25" customHeight="1" x14ac:dyDescent="0.45">
      <c r="B21" s="79" t="s">
        <v>282</v>
      </c>
      <c r="C21" s="149" t="s">
        <v>283</v>
      </c>
      <c r="D21" s="13"/>
      <c r="E21" s="13"/>
      <c r="F21" s="13"/>
      <c r="G21" s="13"/>
      <c r="H21" s="13"/>
    </row>
    <row r="22" spans="2:8" s="50" customFormat="1" ht="75.75" customHeight="1" x14ac:dyDescent="0.45">
      <c r="B22" s="79" t="s">
        <v>1164</v>
      </c>
      <c r="C22" s="81" t="s">
        <v>275</v>
      </c>
      <c r="D22" s="13"/>
      <c r="E22" s="13"/>
      <c r="F22" s="13"/>
      <c r="G22" s="13"/>
      <c r="H22" s="13"/>
    </row>
    <row r="23" spans="2:8" s="50" customFormat="1" ht="25.35" customHeight="1" x14ac:dyDescent="0.45">
      <c r="D23" s="147"/>
      <c r="E23" s="147"/>
      <c r="F23" s="147"/>
      <c r="G23" s="147"/>
      <c r="H23" s="147"/>
    </row>
    <row r="24" spans="2:8" s="124" customFormat="1" ht="40.35" customHeight="1" x14ac:dyDescent="0.45">
      <c r="B24" s="252" t="s">
        <v>270</v>
      </c>
      <c r="C24" s="253"/>
      <c r="D24" s="90" t="str">
        <f>D$17</f>
        <v>Request 1: [Insert Course name]</v>
      </c>
      <c r="E24" s="90" t="str">
        <f>E$17</f>
        <v>Request 2: [Insert Course name]</v>
      </c>
      <c r="F24" s="90" t="str">
        <f>F$17</f>
        <v>Request 3: [Insert Course name]</v>
      </c>
      <c r="G24" s="90" t="str">
        <f>G$17</f>
        <v>Request 4: [Insert Course name]</v>
      </c>
      <c r="H24" s="90" t="str">
        <f>H$17</f>
        <v>Request 5: [Insert Course name]</v>
      </c>
    </row>
    <row r="25" spans="2:8" s="101" customFormat="1" ht="75.75" customHeight="1" x14ac:dyDescent="0.45">
      <c r="B25" s="91" t="s">
        <v>296</v>
      </c>
      <c r="C25" s="81" t="s">
        <v>275</v>
      </c>
      <c r="D25" s="14"/>
      <c r="E25" s="17"/>
      <c r="F25" s="17"/>
      <c r="G25" s="17"/>
      <c r="H25" s="17"/>
    </row>
    <row r="26" spans="2:8" s="101" customFormat="1" ht="75.75" customHeight="1" x14ac:dyDescent="0.45">
      <c r="B26" s="91" t="s">
        <v>297</v>
      </c>
      <c r="C26" s="81" t="s">
        <v>275</v>
      </c>
      <c r="D26" s="14"/>
      <c r="E26" s="17"/>
      <c r="F26" s="17"/>
      <c r="G26" s="17"/>
      <c r="H26" s="17"/>
    </row>
    <row r="27" spans="2:8" s="50" customFormat="1" ht="25.35" customHeight="1" x14ac:dyDescent="0.45">
      <c r="B27" s="96"/>
      <c r="C27" s="137"/>
      <c r="D27" s="150"/>
      <c r="E27" s="151"/>
      <c r="F27" s="147"/>
      <c r="G27" s="147"/>
      <c r="H27" s="147"/>
    </row>
    <row r="28" spans="2:8" s="97" customFormat="1" ht="40.35" customHeight="1" x14ac:dyDescent="0.45">
      <c r="B28" s="252" t="s">
        <v>242</v>
      </c>
      <c r="C28" s="253"/>
      <c r="D28" s="90" t="str">
        <f>D$17</f>
        <v>Request 1: [Insert Course name]</v>
      </c>
      <c r="E28" s="90" t="str">
        <f>E$17</f>
        <v>Request 2: [Insert Course name]</v>
      </c>
      <c r="F28" s="90" t="str">
        <f>F$17</f>
        <v>Request 3: [Insert Course name]</v>
      </c>
      <c r="G28" s="90" t="str">
        <f>G$17</f>
        <v>Request 4: [Insert Course name]</v>
      </c>
      <c r="H28" s="90" t="str">
        <f>H$17</f>
        <v>Request 5: [Insert Course name]</v>
      </c>
    </row>
    <row r="29" spans="2:8" s="74" customFormat="1" ht="35.1" customHeight="1" x14ac:dyDescent="0.45">
      <c r="B29" s="254" t="s">
        <v>243</v>
      </c>
      <c r="C29" s="255"/>
      <c r="D29" s="28"/>
      <c r="E29" s="28"/>
      <c r="F29" s="28"/>
      <c r="G29" s="28"/>
      <c r="H29" s="28"/>
    </row>
    <row r="30" spans="2:8" s="74" customFormat="1" ht="35.1" customHeight="1" x14ac:dyDescent="0.45">
      <c r="B30" s="254" t="s">
        <v>271</v>
      </c>
      <c r="C30" s="255"/>
      <c r="D30" s="28"/>
      <c r="E30" s="28"/>
      <c r="F30" s="28"/>
      <c r="G30" s="28"/>
      <c r="H30" s="28"/>
    </row>
    <row r="31" spans="2:8" s="74" customFormat="1" ht="35.1" customHeight="1" x14ac:dyDescent="0.45">
      <c r="B31" s="254" t="s">
        <v>331</v>
      </c>
      <c r="C31" s="255"/>
      <c r="D31" s="25"/>
      <c r="E31" s="25"/>
      <c r="F31" s="25"/>
      <c r="G31" s="25"/>
      <c r="H31" s="25"/>
    </row>
    <row r="32" spans="2:8" s="74" customFormat="1" ht="35.1" customHeight="1" x14ac:dyDescent="0.45">
      <c r="B32" s="248" t="s">
        <v>244</v>
      </c>
      <c r="C32" s="249"/>
      <c r="D32" s="23"/>
      <c r="E32" s="23"/>
      <c r="F32" s="23"/>
      <c r="G32" s="23"/>
      <c r="H32" s="23"/>
    </row>
    <row r="33" spans="2:8" s="74" customFormat="1" ht="35.1" customHeight="1" x14ac:dyDescent="0.45">
      <c r="B33" s="248" t="s">
        <v>272</v>
      </c>
      <c r="C33" s="249"/>
      <c r="D33" s="23"/>
      <c r="E33" s="23"/>
      <c r="F33" s="23"/>
      <c r="G33" s="23"/>
      <c r="H33" s="23"/>
    </row>
    <row r="34" spans="2:8" s="74" customFormat="1" ht="35.1" customHeight="1" x14ac:dyDescent="0.45">
      <c r="B34" s="248" t="s">
        <v>331</v>
      </c>
      <c r="C34" s="249"/>
      <c r="D34" s="29"/>
      <c r="E34" s="29"/>
      <c r="F34" s="29"/>
      <c r="G34" s="29"/>
      <c r="H34" s="29"/>
    </row>
    <row r="35" spans="2:8" s="50" customFormat="1" ht="35.1" customHeight="1" x14ac:dyDescent="0.45">
      <c r="B35" s="254" t="s">
        <v>245</v>
      </c>
      <c r="C35" s="255"/>
      <c r="D35" s="28"/>
      <c r="E35" s="28"/>
      <c r="F35" s="28"/>
      <c r="G35" s="28"/>
      <c r="H35" s="28"/>
    </row>
    <row r="36" spans="2:8" s="50" customFormat="1" ht="35.1" customHeight="1" x14ac:dyDescent="0.45">
      <c r="B36" s="254" t="s">
        <v>272</v>
      </c>
      <c r="C36" s="255"/>
      <c r="D36" s="28"/>
      <c r="E36" s="28"/>
      <c r="F36" s="28"/>
      <c r="G36" s="28"/>
      <c r="H36" s="28"/>
    </row>
    <row r="37" spans="2:8" s="50" customFormat="1" ht="35.1" customHeight="1" x14ac:dyDescent="0.45">
      <c r="B37" s="254" t="s">
        <v>331</v>
      </c>
      <c r="C37" s="255"/>
      <c r="D37" s="25"/>
      <c r="E37" s="25"/>
      <c r="F37" s="25"/>
      <c r="G37" s="25"/>
      <c r="H37" s="25"/>
    </row>
    <row r="38" spans="2:8" s="50" customFormat="1" ht="35.1" customHeight="1" x14ac:dyDescent="0.45">
      <c r="B38" s="161" t="s">
        <v>332</v>
      </c>
      <c r="C38" s="162"/>
      <c r="D38" s="162"/>
      <c r="E38" s="162"/>
      <c r="F38" s="162"/>
      <c r="G38" s="162"/>
      <c r="H38" s="163"/>
    </row>
    <row r="39" spans="2:8" s="50" customFormat="1" ht="25.35" customHeight="1" x14ac:dyDescent="0.45">
      <c r="B39" s="96"/>
      <c r="C39" s="137"/>
      <c r="D39" s="139"/>
      <c r="E39" s="51"/>
      <c r="F39" s="51"/>
      <c r="G39" s="51"/>
      <c r="H39" s="51"/>
    </row>
    <row r="40" spans="2:8" s="97" customFormat="1" ht="40.35" customHeight="1" x14ac:dyDescent="0.45">
      <c r="B40" s="261" t="s">
        <v>1160</v>
      </c>
      <c r="C40" s="262"/>
      <c r="D40" s="90" t="str">
        <f>D$17</f>
        <v>Request 1: [Insert Course name]</v>
      </c>
      <c r="E40" s="90" t="str">
        <f>E$17</f>
        <v>Request 2: [Insert Course name]</v>
      </c>
      <c r="F40" s="90" t="str">
        <f>F$17</f>
        <v>Request 3: [Insert Course name]</v>
      </c>
      <c r="G40" s="90" t="str">
        <f>G$17</f>
        <v>Request 4: [Insert Course name]</v>
      </c>
      <c r="H40" s="90" t="str">
        <f>H$17</f>
        <v>Request 5: [Insert Course name]</v>
      </c>
    </row>
    <row r="41" spans="2:8" s="74" customFormat="1" ht="63.75" customHeight="1" x14ac:dyDescent="0.45">
      <c r="B41" s="98" t="s">
        <v>330</v>
      </c>
      <c r="C41" s="99" t="s">
        <v>1161</v>
      </c>
      <c r="D41" s="102"/>
      <c r="E41" s="102"/>
      <c r="F41" s="102"/>
      <c r="G41" s="102"/>
      <c r="H41" s="102"/>
    </row>
    <row r="42" spans="2:8" s="50" customFormat="1" x14ac:dyDescent="0.45"/>
    <row r="43" spans="2:8" customFormat="1" ht="40.35" customHeight="1" x14ac:dyDescent="0.45">
      <c r="B43" s="252" t="s">
        <v>276</v>
      </c>
      <c r="C43" s="256"/>
      <c r="D43" s="253"/>
      <c r="E43" s="100"/>
      <c r="F43" s="100"/>
      <c r="G43" s="100"/>
      <c r="H43" s="100"/>
    </row>
    <row r="44" spans="2:8" customFormat="1" ht="30" customHeight="1" x14ac:dyDescent="0.45">
      <c r="B44" s="259" t="s">
        <v>277</v>
      </c>
      <c r="C44" s="258"/>
      <c r="D44" s="103"/>
      <c r="E44" s="100"/>
      <c r="F44" s="100"/>
      <c r="G44" s="100"/>
      <c r="H44" s="100"/>
    </row>
    <row r="45" spans="2:8" customFormat="1" ht="25.35" customHeight="1" x14ac:dyDescent="0.45">
      <c r="B45" s="100"/>
      <c r="C45" s="100"/>
      <c r="D45" s="100"/>
      <c r="E45" s="100"/>
      <c r="F45" s="100"/>
      <c r="G45" s="100"/>
      <c r="H45" s="100"/>
    </row>
    <row r="46" spans="2:8" customFormat="1" ht="40.35" customHeight="1" x14ac:dyDescent="0.45">
      <c r="B46" s="252" t="s">
        <v>327</v>
      </c>
      <c r="C46" s="256"/>
      <c r="D46" s="253"/>
      <c r="E46" s="100"/>
      <c r="F46" s="100"/>
      <c r="G46" s="100"/>
      <c r="H46" s="100"/>
    </row>
    <row r="47" spans="2:8" customFormat="1" ht="30" customHeight="1" x14ac:dyDescent="0.45">
      <c r="B47" s="257" t="s">
        <v>1162</v>
      </c>
      <c r="C47" s="258"/>
      <c r="D47" s="103"/>
      <c r="E47" s="100"/>
      <c r="F47" s="100"/>
      <c r="G47" s="100"/>
      <c r="H47" s="100"/>
    </row>
  </sheetData>
  <sheetProtection algorithmName="SHA-512" hashValue="UQm8/e5GRiRAxE0alG5HHZk+eNFP5VMK+Ofh3220tA5/bv59oHn9OIIWvUg7ybLI464vTEHTowwQEhqB+iGk/A==" saltValue="6jQFQhvjGOoFgHGa/HKhxg==" spinCount="100000" sheet="1" insertColumns="0" insertRows="0"/>
  <protectedRanges>
    <protectedRange sqref="D25:J26" name="Range5_1"/>
    <protectedRange sqref="I24:M24" name="Range2_3_1_1"/>
    <protectedRange sqref="D13:D14 I12:J14" name="Range2_2_1_1"/>
    <protectedRange sqref="D15 I15:J15" name="Range2_3_2"/>
    <protectedRange sqref="F12:H15" name="Range2_1_1_1"/>
    <protectedRange sqref="D10" name="Range2_1"/>
    <protectedRange sqref="I32:M33" name="Range4_2_1"/>
    <protectedRange sqref="I34:M34" name="Range4_1_1_1"/>
  </protectedRanges>
  <mergeCells count="21">
    <mergeCell ref="B47:C47"/>
    <mergeCell ref="B46:D46"/>
    <mergeCell ref="B17:C17"/>
    <mergeCell ref="B18:C18"/>
    <mergeCell ref="B24:C24"/>
    <mergeCell ref="B37:C37"/>
    <mergeCell ref="B43:D43"/>
    <mergeCell ref="B29:C29"/>
    <mergeCell ref="B30:C30"/>
    <mergeCell ref="B31:C31"/>
    <mergeCell ref="B32:C32"/>
    <mergeCell ref="B33:C33"/>
    <mergeCell ref="B11:C11"/>
    <mergeCell ref="B8:C8"/>
    <mergeCell ref="B9:C9"/>
    <mergeCell ref="B28:C28"/>
    <mergeCell ref="B44:C44"/>
    <mergeCell ref="B40:C40"/>
    <mergeCell ref="B36:C36"/>
    <mergeCell ref="B34:C34"/>
    <mergeCell ref="B35:C35"/>
  </mergeCells>
  <dataValidations count="4">
    <dataValidation type="list" allowBlank="1" showInputMessage="1" showErrorMessage="1" sqref="D21:H21" xr:uid="{C107B399-0A11-4B27-9986-FB5D57AF548B}">
      <formula1>"This year only, Ongoing"</formula1>
    </dataValidation>
    <dataValidation type="list" allowBlank="1" showInputMessage="1" showErrorMessage="1" sqref="K25:BS26" xr:uid="{7A214C8F-D808-4644-B0CE-8078B9AAD2E7}">
      <formula1>#REF!</formula1>
    </dataValidation>
    <dataValidation allowBlank="1" showInputMessage="1" showErrorMessage="1" promptTitle="Autofill" prompt="This cell will autofill based on the information you provide" sqref="E7:E8 E10:H10 D16:H16 D7:D9 F7:H9 D18:H23" xr:uid="{5AEBBDF4-3E7B-457C-A71A-A607A33B8C85}"/>
    <dataValidation type="list" allowBlank="1" showInputMessage="1" showErrorMessage="1" sqref="I12:J12" xr:uid="{2E6DE2C3-AD4A-490B-A553-C7D9DCB1394D}">
      <formula1>"This year only, Ongoing additional funding"</formula1>
    </dataValidation>
  </dataValidations>
  <hyperlinks>
    <hyperlink ref="C19" r:id="rId1" xr:uid="{2424E73C-B31A-4D07-B1EC-9B1FC7B1EC69}"/>
  </hyperlinks>
  <pageMargins left="0.7" right="0.7" top="0.75" bottom="0.75" header="0.3" footer="0.3"/>
  <pageSetup paperSize="8" scale="49" fitToWidth="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6467E090-C13B-46A6-948E-CE326E890D53}">
          <x14:formula1>
            <xm:f>'Drop downs'!$Y$2:$Y$3</xm:f>
          </x14:formula1>
          <xm:sqref>D41:H41</xm:sqref>
        </x14:dataValidation>
        <x14:dataValidation type="list" allowBlank="1" showInputMessage="1" showErrorMessage="1" xr:uid="{0A9ACCF0-F14F-4858-8E00-19BA2197B1A5}">
          <x14:formula1>
            <xm:f>'Drop downs'!$X$2:$X$3</xm:f>
          </x14:formula1>
          <xm:sqref>D44</xm:sqref>
        </x14:dataValidation>
        <x14:dataValidation type="list" allowBlank="1" showInputMessage="1" showErrorMessage="1" xr:uid="{22250DC4-1B21-41C3-85C4-C5748673D1EE}">
          <x14:formula1>
            <xm:f>'Drop downs'!$I$2:$I$19</xm:f>
          </x14:formula1>
          <xm:sqref>D29:H29 D35:H35 D32:H32</xm:sqref>
        </x14:dataValidation>
        <x14:dataValidation type="list" allowBlank="1" showInputMessage="1" showErrorMessage="1" xr:uid="{B7C9301D-4383-4021-97BD-291F13BBF86E}">
          <x14:formula1>
            <xm:f>'Drop downs'!$J$2:$J$98</xm:f>
          </x14:formula1>
          <xm:sqref>D30:H30 D36:H36 D33:H33</xm:sqref>
        </x14:dataValidation>
        <x14:dataValidation type="list" allowBlank="1" showInputMessage="1" showErrorMessage="1" xr:uid="{4E1B3716-0519-48A8-8DAE-513BB73A1363}">
          <x14:formula1>
            <xm:f>'Drop downs'!$V$2:$V$3</xm:f>
          </x14:formula1>
          <xm:sqref>D47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961C-E53B-4F38-98B3-E13514E1B97A}">
  <sheetPr>
    <pageSetUpPr fitToPage="1"/>
  </sheetPr>
  <dimension ref="B2:N46"/>
  <sheetViews>
    <sheetView showGridLines="0" zoomScale="70" zoomScaleNormal="70" workbookViewId="0">
      <pane xSplit="2" topLeftCell="C1" activePane="topRight" state="frozen"/>
      <selection activeCell="A9" sqref="A1:XFD1048576"/>
      <selection pane="topRight" activeCell="F5" sqref="F5"/>
    </sheetView>
  </sheetViews>
  <sheetFormatPr defaultColWidth="8.59765625" defaultRowHeight="14.25" x14ac:dyDescent="0.45"/>
  <cols>
    <col min="1" max="1" width="2.59765625" style="50" customWidth="1"/>
    <col min="2" max="8" width="70.73046875" style="50" customWidth="1"/>
    <col min="9" max="14" width="8.59765625" style="101" bestFit="1"/>
    <col min="15" max="15" width="13.3984375" style="50" customWidth="1"/>
    <col min="16" max="18" width="8.59765625" style="50" bestFit="1"/>
    <col min="19" max="16384" width="8.59765625" style="50"/>
  </cols>
  <sheetData>
    <row r="2" spans="2:6" s="51" customFormat="1" ht="30.75" customHeight="1" x14ac:dyDescent="0.45">
      <c r="B2" s="131" t="s">
        <v>1141</v>
      </c>
      <c r="C2" s="132"/>
      <c r="D2" s="132"/>
      <c r="E2" s="132"/>
      <c r="F2" s="132"/>
    </row>
    <row r="3" spans="2:6" s="74" customFormat="1" ht="30" customHeight="1" x14ac:dyDescent="0.45">
      <c r="B3" s="109" t="s">
        <v>1154</v>
      </c>
      <c r="C3" s="133"/>
      <c r="D3" s="133"/>
      <c r="E3" s="133"/>
      <c r="F3" s="134"/>
    </row>
    <row r="4" spans="2:6" s="50" customFormat="1" ht="30" customHeight="1" x14ac:dyDescent="0.45">
      <c r="B4" s="54" t="s">
        <v>1139</v>
      </c>
      <c r="C4" s="239">
        <f>'Key Information'!$C$4</f>
        <v>0</v>
      </c>
      <c r="D4" s="54" t="s">
        <v>1176</v>
      </c>
      <c r="E4" s="237">
        <v>22.36</v>
      </c>
      <c r="F4" s="55"/>
    </row>
    <row r="5" spans="2:6" s="50" customFormat="1" ht="30" customHeight="1" x14ac:dyDescent="0.45">
      <c r="B5" s="56" t="s">
        <v>246</v>
      </c>
      <c r="C5" s="57">
        <f>'Key Information'!$C$5</f>
        <v>0</v>
      </c>
      <c r="D5" s="58" t="s">
        <v>1126</v>
      </c>
      <c r="E5" s="238">
        <f>D20+E20+F20+G20+H20</f>
        <v>0</v>
      </c>
      <c r="F5" s="135"/>
    </row>
    <row r="6" spans="2:6" s="50" customFormat="1" ht="30" customHeight="1" x14ac:dyDescent="0.45">
      <c r="B6" s="61" t="s">
        <v>236</v>
      </c>
      <c r="C6" s="62" t="e">
        <f>'Key Information'!$C$6</f>
        <v>#N/A</v>
      </c>
      <c r="D6" s="136"/>
      <c r="E6" s="94"/>
      <c r="F6" s="135"/>
    </row>
    <row r="7" spans="2:6" s="50" customFormat="1" ht="25.35" customHeight="1" x14ac:dyDescent="0.45">
      <c r="B7" s="96"/>
      <c r="C7" s="137"/>
      <c r="D7" s="138"/>
      <c r="E7" s="139"/>
      <c r="F7" s="140"/>
    </row>
    <row r="8" spans="2:6" s="97" customFormat="1" ht="69" customHeight="1" x14ac:dyDescent="0.45">
      <c r="B8" s="252" t="s">
        <v>1142</v>
      </c>
      <c r="C8" s="253"/>
      <c r="D8" s="73" t="s">
        <v>285</v>
      </c>
      <c r="E8" s="73" t="s">
        <v>286</v>
      </c>
      <c r="F8" s="69"/>
    </row>
    <row r="9" spans="2:6" s="50" customFormat="1" ht="35.25" customHeight="1" x14ac:dyDescent="0.45">
      <c r="B9" s="254" t="s">
        <v>287</v>
      </c>
      <c r="C9" s="260"/>
      <c r="D9" s="43"/>
      <c r="E9" s="118">
        <f>D9*E4</f>
        <v>0</v>
      </c>
      <c r="F9" s="141"/>
    </row>
    <row r="10" spans="2:6" s="50" customFormat="1" ht="25.35" customHeight="1" x14ac:dyDescent="0.45">
      <c r="B10" s="96"/>
      <c r="C10" s="137"/>
      <c r="D10" s="142"/>
      <c r="E10" s="138"/>
      <c r="F10" s="143"/>
    </row>
    <row r="11" spans="2:6" s="74" customFormat="1" ht="66.599999999999994" customHeight="1" x14ac:dyDescent="0.45">
      <c r="B11" s="252" t="s">
        <v>1140</v>
      </c>
      <c r="C11" s="253"/>
      <c r="D11" s="73" t="s">
        <v>1163</v>
      </c>
      <c r="E11" s="73" t="s">
        <v>1127</v>
      </c>
      <c r="F11" s="73" t="s">
        <v>1128</v>
      </c>
    </row>
    <row r="12" spans="2:6" s="101" customFormat="1" ht="61.5" customHeight="1" x14ac:dyDescent="0.45">
      <c r="B12" s="79" t="s">
        <v>1129</v>
      </c>
      <c r="C12" s="76" t="s">
        <v>290</v>
      </c>
      <c r="D12" s="44"/>
      <c r="E12" s="144">
        <f>D12*$E$4</f>
        <v>0</v>
      </c>
      <c r="F12" s="145" t="str">
        <f>IFERROR(E12/$E$9,"")</f>
        <v/>
      </c>
    </row>
    <row r="13" spans="2:6" s="101" customFormat="1" ht="59.85" customHeight="1" x14ac:dyDescent="0.45">
      <c r="B13" s="79" t="s">
        <v>1130</v>
      </c>
      <c r="C13" s="76" t="s">
        <v>292</v>
      </c>
      <c r="D13" s="44"/>
      <c r="E13" s="144">
        <f t="shared" ref="E13:E14" si="0">D13*$E$4</f>
        <v>0</v>
      </c>
      <c r="F13" s="145" t="str">
        <f>IFERROR(E13/E9,"")</f>
        <v/>
      </c>
    </row>
    <row r="14" spans="2:6" s="101" customFormat="1" ht="72" customHeight="1" x14ac:dyDescent="0.45">
      <c r="B14" s="79" t="s">
        <v>1131</v>
      </c>
      <c r="C14" s="76" t="s">
        <v>1132</v>
      </c>
      <c r="D14" s="44"/>
      <c r="E14" s="144">
        <f t="shared" si="0"/>
        <v>0</v>
      </c>
      <c r="F14" s="145" t="str">
        <f>IFERROR(E14/E9,"")</f>
        <v/>
      </c>
    </row>
    <row r="15" spans="2:6" s="101" customFormat="1" ht="37.5" customHeight="1" x14ac:dyDescent="0.45">
      <c r="B15" s="79" t="s">
        <v>295</v>
      </c>
      <c r="C15" s="76" t="s">
        <v>240</v>
      </c>
      <c r="D15" s="146">
        <f>SUM(D12:D14)</f>
        <v>0</v>
      </c>
      <c r="E15" s="119">
        <f>SUM(E12:E14)</f>
        <v>0</v>
      </c>
      <c r="F15" s="145" t="str">
        <f>IFERROR(E15/E9,"")</f>
        <v/>
      </c>
    </row>
    <row r="16" spans="2:6" s="50" customFormat="1" ht="25.35" customHeight="1" x14ac:dyDescent="0.45">
      <c r="D16" s="147"/>
      <c r="E16" s="147"/>
      <c r="F16" s="147"/>
    </row>
    <row r="17" spans="2:8" s="97" customFormat="1" ht="40.35" customHeight="1" x14ac:dyDescent="0.45">
      <c r="B17" s="250" t="s">
        <v>279</v>
      </c>
      <c r="C17" s="250"/>
      <c r="D17" s="9" t="s">
        <v>249</v>
      </c>
      <c r="E17" s="9" t="s">
        <v>250</v>
      </c>
      <c r="F17" s="9" t="s">
        <v>251</v>
      </c>
      <c r="G17" s="9" t="s">
        <v>252</v>
      </c>
      <c r="H17" s="9" t="s">
        <v>253</v>
      </c>
    </row>
    <row r="18" spans="2:8" s="50" customFormat="1" ht="35.25" customHeight="1" x14ac:dyDescent="0.45">
      <c r="B18" s="263" t="s">
        <v>281</v>
      </c>
      <c r="C18" s="264"/>
      <c r="D18" s="45"/>
      <c r="E18" s="45"/>
      <c r="F18" s="45"/>
      <c r="G18" s="45"/>
      <c r="H18" s="45"/>
    </row>
    <row r="19" spans="2:8" s="50" customFormat="1" ht="35.25" customHeight="1" x14ac:dyDescent="0.45">
      <c r="B19" s="148" t="s">
        <v>256</v>
      </c>
      <c r="C19" s="86" t="s">
        <v>1178</v>
      </c>
      <c r="D19" s="31">
        <f t="shared" ref="D19:G19" si="1">$E$4</f>
        <v>22.36</v>
      </c>
      <c r="E19" s="31">
        <f t="shared" si="1"/>
        <v>22.36</v>
      </c>
      <c r="F19" s="31">
        <f t="shared" si="1"/>
        <v>22.36</v>
      </c>
      <c r="G19" s="31">
        <f t="shared" si="1"/>
        <v>22.36</v>
      </c>
      <c r="H19" s="31">
        <f>$E$4</f>
        <v>22.36</v>
      </c>
    </row>
    <row r="20" spans="2:8" s="87" customFormat="1" ht="35.25" customHeight="1" x14ac:dyDescent="0.45">
      <c r="B20" s="79" t="s">
        <v>257</v>
      </c>
      <c r="C20" s="76" t="s">
        <v>240</v>
      </c>
      <c r="D20" s="32">
        <f>D18*D19</f>
        <v>0</v>
      </c>
      <c r="E20" s="32">
        <f>E18*E19</f>
        <v>0</v>
      </c>
      <c r="F20" s="32">
        <f>F18*F19</f>
        <v>0</v>
      </c>
      <c r="G20" s="32">
        <f>G18*G19</f>
        <v>0</v>
      </c>
      <c r="H20" s="32">
        <f>H18*H19</f>
        <v>0</v>
      </c>
    </row>
    <row r="21" spans="2:8" s="50" customFormat="1" ht="35.25" customHeight="1" x14ac:dyDescent="0.45">
      <c r="B21" s="79" t="s">
        <v>282</v>
      </c>
      <c r="C21" s="149" t="s">
        <v>283</v>
      </c>
      <c r="D21" s="159"/>
      <c r="E21" s="159"/>
      <c r="F21" s="159"/>
      <c r="G21" s="159"/>
      <c r="H21" s="159"/>
    </row>
    <row r="22" spans="2:8" s="50" customFormat="1" ht="25.35" customHeight="1" x14ac:dyDescent="0.45">
      <c r="D22" s="147"/>
      <c r="E22" s="147"/>
      <c r="F22" s="147"/>
      <c r="G22" s="147"/>
      <c r="H22" s="147"/>
    </row>
    <row r="23" spans="2:8" s="124" customFormat="1" ht="40.35" customHeight="1" x14ac:dyDescent="0.45">
      <c r="B23" s="252" t="s">
        <v>270</v>
      </c>
      <c r="C23" s="253"/>
      <c r="D23" s="90" t="str">
        <f>D$17</f>
        <v>Request 1: [Insert Course name]</v>
      </c>
      <c r="E23" s="90" t="str">
        <f>E$17</f>
        <v>Request 2: [Insert Course name]</v>
      </c>
      <c r="F23" s="90" t="str">
        <f>F$17</f>
        <v>Request 3: [Insert Course name]</v>
      </c>
      <c r="G23" s="90" t="str">
        <f>G$17</f>
        <v>Request 4: [Insert Course name]</v>
      </c>
      <c r="H23" s="90" t="str">
        <f>H$17</f>
        <v>Request 5: [Insert Course name]</v>
      </c>
    </row>
    <row r="24" spans="2:8" s="101" customFormat="1" ht="71.849999999999994" customHeight="1" x14ac:dyDescent="0.45">
      <c r="B24" s="91" t="s">
        <v>1133</v>
      </c>
      <c r="C24" s="81" t="s">
        <v>275</v>
      </c>
      <c r="D24" s="14"/>
      <c r="E24" s="17"/>
      <c r="F24" s="17"/>
      <c r="G24" s="17"/>
      <c r="H24" s="17"/>
    </row>
    <row r="25" spans="2:8" s="101" customFormat="1" ht="75" customHeight="1" x14ac:dyDescent="0.45">
      <c r="B25" s="91" t="s">
        <v>297</v>
      </c>
      <c r="C25" s="81" t="s">
        <v>275</v>
      </c>
      <c r="D25" s="14"/>
      <c r="E25" s="17"/>
      <c r="F25" s="17"/>
      <c r="G25" s="17"/>
      <c r="H25" s="17"/>
    </row>
    <row r="26" spans="2:8" s="50" customFormat="1" ht="25.35" customHeight="1" x14ac:dyDescent="0.45">
      <c r="B26" s="96"/>
      <c r="C26" s="137"/>
      <c r="D26" s="150"/>
      <c r="E26" s="151"/>
      <c r="F26" s="147"/>
      <c r="G26" s="147"/>
      <c r="H26" s="147"/>
    </row>
    <row r="27" spans="2:8" s="97" customFormat="1" ht="40.35" customHeight="1" x14ac:dyDescent="0.45">
      <c r="B27" s="252" t="s">
        <v>242</v>
      </c>
      <c r="C27" s="253"/>
      <c r="D27" s="90" t="str">
        <f>D$17</f>
        <v>Request 1: [Insert Course name]</v>
      </c>
      <c r="E27" s="90" t="str">
        <f>E$17</f>
        <v>Request 2: [Insert Course name]</v>
      </c>
      <c r="F27" s="90" t="str">
        <f>F$17</f>
        <v>Request 3: [Insert Course name]</v>
      </c>
      <c r="G27" s="90" t="str">
        <f>G$17</f>
        <v>Request 4: [Insert Course name]</v>
      </c>
      <c r="H27" s="90" t="str">
        <f>H$17</f>
        <v>Request 5: [Insert Course name]</v>
      </c>
    </row>
    <row r="28" spans="2:8" s="74" customFormat="1" ht="35.1" customHeight="1" x14ac:dyDescent="0.45">
      <c r="B28" s="254" t="s">
        <v>243</v>
      </c>
      <c r="C28" s="255"/>
      <c r="D28" s="28"/>
      <c r="E28" s="28"/>
      <c r="F28" s="28"/>
      <c r="G28" s="28"/>
      <c r="H28" s="28"/>
    </row>
    <row r="29" spans="2:8" s="74" customFormat="1" ht="35.1" customHeight="1" x14ac:dyDescent="0.45">
      <c r="B29" s="254" t="s">
        <v>271</v>
      </c>
      <c r="C29" s="255"/>
      <c r="D29" s="28"/>
      <c r="E29" s="28"/>
      <c r="F29" s="28"/>
      <c r="G29" s="28"/>
      <c r="H29" s="28"/>
    </row>
    <row r="30" spans="2:8" s="74" customFormat="1" ht="35.1" customHeight="1" x14ac:dyDescent="0.45">
      <c r="B30" s="254" t="s">
        <v>331</v>
      </c>
      <c r="C30" s="255"/>
      <c r="D30" s="25"/>
      <c r="E30" s="25"/>
      <c r="F30" s="25"/>
      <c r="G30" s="25"/>
      <c r="H30" s="25"/>
    </row>
    <row r="31" spans="2:8" s="74" customFormat="1" ht="35.1" customHeight="1" x14ac:dyDescent="0.45">
      <c r="B31" s="248" t="s">
        <v>244</v>
      </c>
      <c r="C31" s="249"/>
      <c r="D31" s="23"/>
      <c r="E31" s="23"/>
      <c r="F31" s="23"/>
      <c r="G31" s="23"/>
      <c r="H31" s="23"/>
    </row>
    <row r="32" spans="2:8" s="74" customFormat="1" ht="35.1" customHeight="1" x14ac:dyDescent="0.45">
      <c r="B32" s="248" t="s">
        <v>272</v>
      </c>
      <c r="C32" s="249"/>
      <c r="D32" s="23"/>
      <c r="E32" s="23"/>
      <c r="F32" s="23"/>
      <c r="G32" s="23"/>
      <c r="H32" s="23"/>
    </row>
    <row r="33" spans="2:8" s="74" customFormat="1" ht="35.1" customHeight="1" x14ac:dyDescent="0.45">
      <c r="B33" s="248" t="s">
        <v>331</v>
      </c>
      <c r="C33" s="249"/>
      <c r="D33" s="29"/>
      <c r="E33" s="29"/>
      <c r="F33" s="29"/>
      <c r="G33" s="29"/>
      <c r="H33" s="29"/>
    </row>
    <row r="34" spans="2:8" s="50" customFormat="1" ht="35.1" customHeight="1" x14ac:dyDescent="0.45">
      <c r="B34" s="254" t="s">
        <v>245</v>
      </c>
      <c r="C34" s="255"/>
      <c r="D34" s="28"/>
      <c r="E34" s="28"/>
      <c r="F34" s="28"/>
      <c r="G34" s="28"/>
      <c r="H34" s="28"/>
    </row>
    <row r="35" spans="2:8" s="50" customFormat="1" ht="35.1" customHeight="1" x14ac:dyDescent="0.45">
      <c r="B35" s="254" t="s">
        <v>272</v>
      </c>
      <c r="C35" s="255"/>
      <c r="D35" s="28"/>
      <c r="E35" s="28"/>
      <c r="F35" s="28"/>
      <c r="G35" s="28"/>
      <c r="H35" s="28"/>
    </row>
    <row r="36" spans="2:8" s="50" customFormat="1" ht="35.1" customHeight="1" x14ac:dyDescent="0.45">
      <c r="B36" s="254" t="s">
        <v>331</v>
      </c>
      <c r="C36" s="255"/>
      <c r="D36" s="25"/>
      <c r="E36" s="25"/>
      <c r="F36" s="25"/>
      <c r="G36" s="25"/>
      <c r="H36" s="25"/>
    </row>
    <row r="37" spans="2:8" s="50" customFormat="1" ht="35.1" customHeight="1" x14ac:dyDescent="0.45">
      <c r="B37" s="161" t="s">
        <v>1134</v>
      </c>
      <c r="C37" s="162"/>
      <c r="D37" s="162"/>
      <c r="E37" s="162"/>
      <c r="F37" s="162"/>
      <c r="G37" s="162"/>
      <c r="H37" s="163"/>
    </row>
    <row r="38" spans="2:8" s="50" customFormat="1" ht="25.35" customHeight="1" x14ac:dyDescent="0.45">
      <c r="B38" s="96"/>
      <c r="C38" s="137"/>
      <c r="D38" s="139"/>
      <c r="E38" s="51"/>
      <c r="F38" s="51"/>
      <c r="G38" s="51"/>
      <c r="H38" s="51"/>
    </row>
    <row r="39" spans="2:8" s="97" customFormat="1" ht="40.35" customHeight="1" x14ac:dyDescent="0.45">
      <c r="B39" s="261" t="s">
        <v>1160</v>
      </c>
      <c r="C39" s="262"/>
      <c r="D39" s="90" t="str">
        <f>D$17</f>
        <v>Request 1: [Insert Course name]</v>
      </c>
      <c r="E39" s="90" t="str">
        <f>E$17</f>
        <v>Request 2: [Insert Course name]</v>
      </c>
      <c r="F39" s="90" t="str">
        <f>F$17</f>
        <v>Request 3: [Insert Course name]</v>
      </c>
      <c r="G39" s="90" t="str">
        <f>G$17</f>
        <v>Request 4: [Insert Course name]</v>
      </c>
      <c r="H39" s="90" t="str">
        <f>H$17</f>
        <v>Request 5: [Insert Course name]</v>
      </c>
    </row>
    <row r="40" spans="2:8" s="74" customFormat="1" ht="63.75" customHeight="1" x14ac:dyDescent="0.45">
      <c r="B40" s="98" t="s">
        <v>1135</v>
      </c>
      <c r="C40" s="99" t="s">
        <v>1161</v>
      </c>
      <c r="D40" s="102"/>
      <c r="E40" s="102"/>
      <c r="F40" s="102"/>
      <c r="G40" s="102"/>
      <c r="H40" s="102"/>
    </row>
    <row r="41" spans="2:8" s="50" customFormat="1" x14ac:dyDescent="0.45"/>
    <row r="42" spans="2:8" customFormat="1" ht="40.35" customHeight="1" x14ac:dyDescent="0.45">
      <c r="B42" s="252" t="s">
        <v>276</v>
      </c>
      <c r="C42" s="256"/>
      <c r="D42" s="253"/>
      <c r="E42" s="100"/>
      <c r="F42" s="265"/>
      <c r="G42" s="100"/>
      <c r="H42" s="100"/>
    </row>
    <row r="43" spans="2:8" customFormat="1" ht="30" customHeight="1" x14ac:dyDescent="0.45">
      <c r="B43" s="259" t="s">
        <v>277</v>
      </c>
      <c r="C43" s="258"/>
      <c r="D43" s="103"/>
      <c r="E43" s="100"/>
      <c r="F43" s="265"/>
      <c r="G43" s="100"/>
      <c r="H43" s="100"/>
    </row>
    <row r="44" spans="2:8" customFormat="1" ht="25.35" customHeight="1" x14ac:dyDescent="0.45">
      <c r="B44" s="100"/>
      <c r="C44" s="100"/>
      <c r="D44" s="100"/>
      <c r="E44" s="100"/>
      <c r="F44" s="265"/>
      <c r="G44" s="100"/>
      <c r="H44" s="100"/>
    </row>
    <row r="45" spans="2:8" customFormat="1" ht="40.35" customHeight="1" x14ac:dyDescent="0.45">
      <c r="B45" s="252" t="s">
        <v>327</v>
      </c>
      <c r="C45" s="256"/>
      <c r="D45" s="253"/>
      <c r="E45" s="100"/>
      <c r="F45" s="265"/>
      <c r="G45" s="100"/>
      <c r="H45" s="100"/>
    </row>
    <row r="46" spans="2:8" customFormat="1" ht="30" customHeight="1" x14ac:dyDescent="0.45">
      <c r="B46" s="257" t="s">
        <v>1165</v>
      </c>
      <c r="C46" s="258"/>
      <c r="D46" s="103"/>
      <c r="E46" s="100"/>
      <c r="F46" s="265"/>
      <c r="G46" s="100"/>
      <c r="H46" s="100"/>
    </row>
  </sheetData>
  <sheetProtection algorithmName="SHA-512" hashValue="Z4RIjb5zTjNYt6DAYLhuR5JklwJu142LAmSWmLcmPxCFQSvuzsEK7iPjewVRtpOOSDCQ1POsrcl5RhIgbHb7Vw==" saltValue="9DCpczET0EpQznCxn4BYfQ==" spinCount="100000" sheet="1" insertColumns="0" insertRows="0"/>
  <protectedRanges>
    <protectedRange sqref="D24:J25" name="Range5_1"/>
    <protectedRange sqref="I23:M23" name="Range2_3_1_1"/>
    <protectedRange sqref="D13:D14 I12:J14" name="Range2_2_1_1"/>
    <protectedRange sqref="D15 I15:J15" name="Range2_3_2"/>
    <protectedRange sqref="F12:H15" name="Range2_1_1_1"/>
    <protectedRange sqref="D10" name="Range2_1"/>
    <protectedRange sqref="I31:M32" name="Range4_2_1"/>
    <protectedRange sqref="I33:M33" name="Range4_1_1_1"/>
  </protectedRanges>
  <mergeCells count="23">
    <mergeCell ref="B42:D42"/>
    <mergeCell ref="B43:C43"/>
    <mergeCell ref="B45:D45"/>
    <mergeCell ref="B46:C46"/>
    <mergeCell ref="F42:F44"/>
    <mergeCell ref="F45:F46"/>
    <mergeCell ref="B39:C39"/>
    <mergeCell ref="B27:C27"/>
    <mergeCell ref="B28:C28"/>
    <mergeCell ref="B29:C29"/>
    <mergeCell ref="B30:C30"/>
    <mergeCell ref="B31:C31"/>
    <mergeCell ref="B32:C32"/>
    <mergeCell ref="B33:C33"/>
    <mergeCell ref="B34:C34"/>
    <mergeCell ref="B35:C35"/>
    <mergeCell ref="B36:C36"/>
    <mergeCell ref="B23:C23"/>
    <mergeCell ref="B8:C8"/>
    <mergeCell ref="B9:C9"/>
    <mergeCell ref="B11:C11"/>
    <mergeCell ref="B17:C17"/>
    <mergeCell ref="B18:C18"/>
  </mergeCells>
  <dataValidations xWindow="1462" yWindow="721" count="4">
    <dataValidation type="list" allowBlank="1" showInputMessage="1" showErrorMessage="1" sqref="I12:J12" xr:uid="{84B1BC01-7E24-4BDB-BEB0-14C0CDD35C78}">
      <formula1>"This year only, Ongoing additional funding"</formula1>
    </dataValidation>
    <dataValidation allowBlank="1" showInputMessage="1" showErrorMessage="1" promptTitle="Autofill" prompt="This cell will autofill based on the information you provide" sqref="E7 E10:H10 D16:H16 D22:H22 F7:H9 D18:H20 D7" xr:uid="{431F08D0-356E-41F7-9F5E-D7BB5A2C5596}"/>
    <dataValidation type="list" allowBlank="1" showInputMessage="1" showErrorMessage="1" sqref="K24:BS25" xr:uid="{400F4A92-00C0-4699-BA89-B9ED711B75C5}">
      <formula1>#REF!</formula1>
    </dataValidation>
    <dataValidation type="list" allowBlank="1" showInputMessage="1" showErrorMessage="1" sqref="D21:H21" xr:uid="{27EA396E-E823-4D61-8EBC-4B43DC9A1F83}">
      <formula1>"This year only, Ongoing"</formula1>
    </dataValidation>
  </dataValidations>
  <hyperlinks>
    <hyperlink ref="C19" r:id="rId1" xr:uid="{70F2E0D1-AFF9-4BFC-8153-3C8110C51452}"/>
  </hyperlinks>
  <pageMargins left="0.7" right="0.7" top="0.75" bottom="0.75" header="0.3" footer="0.3"/>
  <pageSetup paperSize="8" scale="43" fitToWidth="0" orientation="landscape" r:id="rId2"/>
  <extLst>
    <ext xmlns:x14="http://schemas.microsoft.com/office/spreadsheetml/2009/9/main" uri="{CCE6A557-97BC-4b89-ADB6-D9C93CAAB3DF}">
      <x14:dataValidations xmlns:xm="http://schemas.microsoft.com/office/excel/2006/main" xWindow="1462" yWindow="721" count="5">
        <x14:dataValidation type="list" allowBlank="1" showInputMessage="1" showErrorMessage="1" xr:uid="{39CCAB32-960B-426E-89F0-B579E0A8764B}">
          <x14:formula1>
            <xm:f>'Drop downs'!$V$2:$V$3</xm:f>
          </x14:formula1>
          <xm:sqref>D46</xm:sqref>
        </x14:dataValidation>
        <x14:dataValidation type="list" allowBlank="1" showInputMessage="1" showErrorMessage="1" xr:uid="{B44B947A-65CE-46DE-AB9D-D26959FF93D9}">
          <x14:formula1>
            <xm:f>'Drop downs'!$J$2:$J$98</xm:f>
          </x14:formula1>
          <xm:sqref>D29:H29 D35:H35 D32:H32</xm:sqref>
        </x14:dataValidation>
        <x14:dataValidation type="list" allowBlank="1" showInputMessage="1" showErrorMessage="1" xr:uid="{62DBA317-5D16-4143-AC51-6C4650E6A221}">
          <x14:formula1>
            <xm:f>'Drop downs'!$I$2:$I$19</xm:f>
          </x14:formula1>
          <xm:sqref>D28:H28 D34:H34 D31:H31</xm:sqref>
        </x14:dataValidation>
        <x14:dataValidation type="list" allowBlank="1" showInputMessage="1" showErrorMessage="1" xr:uid="{27EBB5F3-692B-47BD-8506-93966E85B5A8}">
          <x14:formula1>
            <xm:f>'Drop downs'!$X$2:$X$3</xm:f>
          </x14:formula1>
          <xm:sqref>D43</xm:sqref>
        </x14:dataValidation>
        <x14:dataValidation type="list" allowBlank="1" showInputMessage="1" showErrorMessage="1" xr:uid="{E420EF6A-4069-40A4-AC0E-C46229101C1A}">
          <x14:formula1>
            <xm:f>'Drop downs'!$Y$2:$Y$3</xm:f>
          </x14:formula1>
          <xm:sqref>D40:H40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6755-4E7E-47D5-A06E-F5B5B58D411D}">
  <sheetPr>
    <pageSetUpPr fitToPage="1"/>
  </sheetPr>
  <dimension ref="B2:DL52"/>
  <sheetViews>
    <sheetView showGridLines="0" zoomScale="70" zoomScaleNormal="70" workbookViewId="0">
      <pane xSplit="2" topLeftCell="C1" activePane="topRight" state="frozen"/>
      <selection activeCell="A9" sqref="A1:XFD1048576"/>
      <selection pane="topRight" activeCell="F7" sqref="F7"/>
    </sheetView>
  </sheetViews>
  <sheetFormatPr defaultColWidth="8.59765625" defaultRowHeight="14.25" x14ac:dyDescent="0.45"/>
  <cols>
    <col min="1" max="1" width="2.59765625" style="50" customWidth="1"/>
    <col min="2" max="2" width="60.59765625" style="50" customWidth="1"/>
    <col min="3" max="3" width="64.73046875" style="50" customWidth="1"/>
    <col min="4" max="6" width="70.73046875" style="50" customWidth="1"/>
    <col min="7" max="8" width="71" style="50" customWidth="1"/>
    <col min="9" max="12" width="8.59765625" style="50"/>
    <col min="13" max="13" width="15" style="50" customWidth="1"/>
    <col min="14" max="16" width="8.59765625" style="101"/>
    <col min="17" max="17" width="13.3984375" style="101" customWidth="1"/>
    <col min="18" max="116" width="8.59765625" style="101"/>
    <col min="117" max="16384" width="8.59765625" style="50"/>
  </cols>
  <sheetData>
    <row r="2" spans="2:116" s="51" customFormat="1" ht="24.75" x14ac:dyDescent="0.45">
      <c r="B2" s="271" t="s">
        <v>1124</v>
      </c>
      <c r="C2" s="271"/>
      <c r="D2" s="271"/>
      <c r="E2" s="272"/>
      <c r="F2" s="49"/>
      <c r="G2" s="50"/>
    </row>
    <row r="3" spans="2:116" s="51" customFormat="1" ht="24.75" x14ac:dyDescent="0.45">
      <c r="B3" s="52" t="s">
        <v>1125</v>
      </c>
      <c r="C3" s="48"/>
      <c r="D3" s="48"/>
      <c r="E3" s="48"/>
      <c r="F3" s="49"/>
      <c r="G3" s="50"/>
    </row>
    <row r="4" spans="2:116" ht="18" x14ac:dyDescent="0.45">
      <c r="B4" s="273" t="s">
        <v>1154</v>
      </c>
      <c r="C4" s="273"/>
      <c r="D4" s="273"/>
      <c r="E4" s="273"/>
      <c r="F4" s="53"/>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row>
    <row r="5" spans="2:116" ht="30" customHeight="1" x14ac:dyDescent="0.45">
      <c r="B5" s="54" t="s">
        <v>1139</v>
      </c>
      <c r="C5" s="236">
        <f>'Key Information'!$C$4</f>
        <v>0</v>
      </c>
      <c r="D5" s="54" t="s">
        <v>1180</v>
      </c>
      <c r="E5" s="237">
        <v>478</v>
      </c>
      <c r="F5" s="55"/>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row>
    <row r="6" spans="2:116" ht="30" customHeight="1" x14ac:dyDescent="0.45">
      <c r="B6" s="56" t="s">
        <v>246</v>
      </c>
      <c r="C6" s="57">
        <f>'Key Information'!$C$5</f>
        <v>0</v>
      </c>
      <c r="D6" s="58" t="s">
        <v>298</v>
      </c>
      <c r="E6" s="59">
        <f>D27+E27+F27+G27+H27</f>
        <v>0</v>
      </c>
      <c r="F6" s="6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row>
    <row r="7" spans="2:116" ht="30" customHeight="1" x14ac:dyDescent="0.45">
      <c r="B7" s="61" t="s">
        <v>236</v>
      </c>
      <c r="C7" s="62" t="e">
        <f>'Key Information'!$C$6</f>
        <v>#N/A</v>
      </c>
      <c r="D7" s="63"/>
      <c r="E7" s="64"/>
      <c r="F7" s="65"/>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row>
    <row r="8" spans="2:116" ht="25.35" customHeight="1" x14ac:dyDescent="0.45">
      <c r="B8" s="268"/>
      <c r="C8" s="269"/>
      <c r="D8" s="269"/>
      <c r="E8" s="67"/>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row>
    <row r="9" spans="2:116" ht="46.5" customHeight="1" x14ac:dyDescent="0.45">
      <c r="B9" s="270" t="s">
        <v>312</v>
      </c>
      <c r="C9" s="270"/>
      <c r="D9" s="68" t="s">
        <v>313</v>
      </c>
      <c r="E9" s="69"/>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row>
    <row r="10" spans="2:116" ht="35.25" customHeight="1" x14ac:dyDescent="0.65">
      <c r="B10" s="254" t="s">
        <v>314</v>
      </c>
      <c r="C10" s="255"/>
      <c r="D10" s="47"/>
      <c r="E10" s="7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row>
    <row r="11" spans="2:116" ht="25.35" customHeight="1" x14ac:dyDescent="0.45">
      <c r="B11" s="71"/>
      <c r="C11" s="71"/>
      <c r="E11" s="72"/>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row>
    <row r="12" spans="2:116" s="74" customFormat="1" ht="60" customHeight="1" x14ac:dyDescent="0.45">
      <c r="B12" s="270" t="s">
        <v>1171</v>
      </c>
      <c r="C12" s="270"/>
      <c r="D12" s="73" t="s">
        <v>313</v>
      </c>
      <c r="E12" s="73" t="s">
        <v>264</v>
      </c>
      <c r="F12" s="50"/>
      <c r="G12" s="50"/>
    </row>
    <row r="13" spans="2:116" s="78" customFormat="1" ht="50.25" customHeight="1" x14ac:dyDescent="0.65">
      <c r="B13" s="75" t="s">
        <v>315</v>
      </c>
      <c r="C13" s="76" t="s">
        <v>316</v>
      </c>
      <c r="D13" s="47"/>
      <c r="E13" s="77" t="str">
        <f>IFERROR(D13/D10,"")</f>
        <v/>
      </c>
      <c r="F13" s="50"/>
      <c r="G13" s="50"/>
    </row>
    <row r="14" spans="2:116" ht="64.5" customHeight="1" x14ac:dyDescent="0.65">
      <c r="B14" s="79" t="s">
        <v>317</v>
      </c>
      <c r="C14" s="76" t="s">
        <v>318</v>
      </c>
      <c r="D14" s="47"/>
      <c r="E14" s="77" t="str">
        <f>IFERROR(D14/D10,"")</f>
        <v/>
      </c>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row>
    <row r="15" spans="2:116" ht="75.75" customHeight="1" x14ac:dyDescent="0.65">
      <c r="B15" s="79" t="s">
        <v>319</v>
      </c>
      <c r="C15" s="76" t="s">
        <v>320</v>
      </c>
      <c r="D15" s="47"/>
      <c r="E15" s="77" t="str">
        <f>IFERROR(D15/D10,"")</f>
        <v/>
      </c>
      <c r="F15" s="74"/>
      <c r="G15" s="74"/>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row>
    <row r="16" spans="2:116" ht="50.25" customHeight="1" x14ac:dyDescent="0.65">
      <c r="B16" s="80" t="s">
        <v>321</v>
      </c>
      <c r="C16" s="81" t="s">
        <v>240</v>
      </c>
      <c r="D16" s="82">
        <f>SUM(D13:D15)</f>
        <v>0</v>
      </c>
      <c r="E16" s="77" t="str">
        <f>IFERROR(D16/D10,"")</f>
        <v/>
      </c>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row>
    <row r="17" spans="2:116" ht="25.35" customHeight="1" x14ac:dyDescent="0.45">
      <c r="B17" s="66"/>
      <c r="C17" s="66"/>
      <c r="D17" s="66"/>
      <c r="E17" s="83"/>
      <c r="G17" s="84"/>
      <c r="H17" s="84"/>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row>
    <row r="18" spans="2:116" s="85" customFormat="1" ht="52.35" customHeight="1" x14ac:dyDescent="0.45">
      <c r="B18" s="267" t="s">
        <v>299</v>
      </c>
      <c r="C18" s="267"/>
      <c r="D18" s="8" t="s">
        <v>280</v>
      </c>
      <c r="E18" s="8" t="s">
        <v>300</v>
      </c>
      <c r="F18" s="8" t="s">
        <v>301</v>
      </c>
      <c r="G18" s="8" t="s">
        <v>302</v>
      </c>
      <c r="H18" s="8" t="s">
        <v>334</v>
      </c>
    </row>
    <row r="19" spans="2:116" ht="35.25" customHeight="1" x14ac:dyDescent="0.45">
      <c r="B19" s="254" t="s">
        <v>238</v>
      </c>
      <c r="C19" s="255"/>
      <c r="D19" s="27" t="s">
        <v>303</v>
      </c>
      <c r="E19" s="27" t="s">
        <v>303</v>
      </c>
      <c r="F19" s="27" t="s">
        <v>303</v>
      </c>
      <c r="G19" s="27" t="s">
        <v>303</v>
      </c>
      <c r="H19" s="27" t="s">
        <v>303</v>
      </c>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row>
    <row r="20" spans="2:116" ht="35.25" customHeight="1" x14ac:dyDescent="0.45">
      <c r="B20" s="254" t="s">
        <v>304</v>
      </c>
      <c r="C20" s="255"/>
      <c r="D20" s="27" t="s">
        <v>305</v>
      </c>
      <c r="E20" s="27" t="s">
        <v>305</v>
      </c>
      <c r="F20" s="27" t="s">
        <v>305</v>
      </c>
      <c r="G20" s="27" t="s">
        <v>305</v>
      </c>
      <c r="H20" s="27" t="s">
        <v>305</v>
      </c>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row>
    <row r="21" spans="2:116" ht="35.25" customHeight="1" x14ac:dyDescent="0.45">
      <c r="B21" s="254" t="s">
        <v>337</v>
      </c>
      <c r="C21" s="255"/>
      <c r="D21" s="18"/>
      <c r="E21" s="18"/>
      <c r="F21" s="18"/>
      <c r="G21" s="13"/>
      <c r="H21" s="13"/>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row>
    <row r="22" spans="2:116" ht="35.25" customHeight="1" x14ac:dyDescent="0.45">
      <c r="B22" s="254" t="s">
        <v>306</v>
      </c>
      <c r="C22" s="255"/>
      <c r="D22" s="46"/>
      <c r="E22" s="46"/>
      <c r="F22" s="46"/>
      <c r="G22" s="44"/>
      <c r="H22" s="44"/>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row>
    <row r="23" spans="2:116" ht="35.25" customHeight="1" x14ac:dyDescent="0.45">
      <c r="B23" s="254" t="s">
        <v>307</v>
      </c>
      <c r="C23" s="255"/>
      <c r="D23" s="37"/>
      <c r="E23" s="37"/>
      <c r="F23" s="37"/>
      <c r="G23" s="37"/>
      <c r="H23" s="37"/>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row>
    <row r="24" spans="2:116" ht="35.25" customHeight="1" x14ac:dyDescent="0.45">
      <c r="B24" s="75" t="s">
        <v>308</v>
      </c>
      <c r="C24" s="76" t="s">
        <v>240</v>
      </c>
      <c r="D24" s="33">
        <f>D23*D22</f>
        <v>0</v>
      </c>
      <c r="E24" s="33">
        <f t="shared" ref="E24:H24" si="0">E23*E22</f>
        <v>0</v>
      </c>
      <c r="F24" s="33">
        <f t="shared" si="0"/>
        <v>0</v>
      </c>
      <c r="G24" s="33">
        <f t="shared" si="0"/>
        <v>0</v>
      </c>
      <c r="H24" s="33">
        <f t="shared" si="0"/>
        <v>0</v>
      </c>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row>
    <row r="25" spans="2:116" ht="35.25" customHeight="1" x14ac:dyDescent="0.45">
      <c r="B25" s="75" t="s">
        <v>309</v>
      </c>
      <c r="C25" s="86" t="s">
        <v>1179</v>
      </c>
      <c r="D25" s="34">
        <f>$E$5</f>
        <v>478</v>
      </c>
      <c r="E25" s="34">
        <f t="shared" ref="E25:H25" si="1">$E$5</f>
        <v>478</v>
      </c>
      <c r="F25" s="34">
        <f t="shared" si="1"/>
        <v>478</v>
      </c>
      <c r="G25" s="34">
        <f t="shared" si="1"/>
        <v>478</v>
      </c>
      <c r="H25" s="34">
        <f t="shared" si="1"/>
        <v>478</v>
      </c>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row>
    <row r="26" spans="2:116" ht="35.25" customHeight="1" x14ac:dyDescent="0.45">
      <c r="B26" s="75" t="s">
        <v>310</v>
      </c>
      <c r="C26" s="76" t="s">
        <v>240</v>
      </c>
      <c r="D26" s="34">
        <f>D25*D22</f>
        <v>0</v>
      </c>
      <c r="E26" s="34">
        <f t="shared" ref="E26:H26" si="2">E25*E22</f>
        <v>0</v>
      </c>
      <c r="F26" s="34">
        <f t="shared" si="2"/>
        <v>0</v>
      </c>
      <c r="G26" s="34">
        <f t="shared" si="2"/>
        <v>0</v>
      </c>
      <c r="H26" s="34">
        <f t="shared" si="2"/>
        <v>0</v>
      </c>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row>
    <row r="27" spans="2:116" s="87" customFormat="1" ht="35.25" customHeight="1" x14ac:dyDescent="0.45">
      <c r="B27" s="75" t="s">
        <v>257</v>
      </c>
      <c r="C27" s="76" t="s">
        <v>240</v>
      </c>
      <c r="D27" s="32">
        <f>D24+D26</f>
        <v>0</v>
      </c>
      <c r="E27" s="32">
        <f>E24+E26</f>
        <v>0</v>
      </c>
      <c r="F27" s="32">
        <f>F24+F26</f>
        <v>0</v>
      </c>
      <c r="G27" s="32">
        <f>G24+G26</f>
        <v>0</v>
      </c>
      <c r="H27" s="32">
        <f>H24+H26</f>
        <v>0</v>
      </c>
    </row>
    <row r="28" spans="2:116" ht="35.25" customHeight="1" x14ac:dyDescent="0.45">
      <c r="B28" s="88" t="s">
        <v>282</v>
      </c>
      <c r="C28" s="89" t="s">
        <v>311</v>
      </c>
      <c r="D28" s="19"/>
      <c r="E28" s="19"/>
      <c r="F28" s="19"/>
      <c r="G28" s="19"/>
      <c r="H28" s="19"/>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row>
    <row r="29" spans="2:116" ht="25.35" customHeight="1" x14ac:dyDescent="0.45">
      <c r="B29" s="66"/>
      <c r="C29" s="66"/>
      <c r="D29" s="66"/>
      <c r="E29" s="83"/>
      <c r="G29" s="84"/>
      <c r="H29" s="84"/>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row>
    <row r="30" spans="2:116" s="78" customFormat="1" ht="40.35" customHeight="1" x14ac:dyDescent="0.45">
      <c r="B30" s="270" t="s">
        <v>270</v>
      </c>
      <c r="C30" s="270"/>
      <c r="D30" s="90" t="str">
        <f>D$19</f>
        <v>(Insert Qualification Name)</v>
      </c>
      <c r="E30" s="90" t="str">
        <f>E$19</f>
        <v>(Insert Qualification Name)</v>
      </c>
      <c r="F30" s="90" t="str">
        <f>F$19</f>
        <v>(Insert Qualification Name)</v>
      </c>
      <c r="G30" s="90" t="str">
        <f>G$19</f>
        <v>(Insert Qualification Name)</v>
      </c>
      <c r="H30" s="90" t="str">
        <f>H$19</f>
        <v>(Insert Qualification Name)</v>
      </c>
    </row>
    <row r="31" spans="2:116" ht="139.5" customHeight="1" x14ac:dyDescent="0.45">
      <c r="B31" s="91" t="s">
        <v>1172</v>
      </c>
      <c r="C31" s="92" t="s">
        <v>275</v>
      </c>
      <c r="D31" s="93"/>
      <c r="E31" s="93"/>
      <c r="F31" s="93"/>
      <c r="G31" s="93"/>
      <c r="H31" s="93"/>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row>
    <row r="32" spans="2:116" ht="25.35" customHeight="1" x14ac:dyDescent="0.45">
      <c r="B32" s="268"/>
      <c r="C32" s="268"/>
      <c r="D32" s="269"/>
      <c r="E32" s="94"/>
      <c r="F32" s="95"/>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row>
    <row r="33" spans="2:116" s="78" customFormat="1" ht="21" x14ac:dyDescent="0.45">
      <c r="B33" s="270" t="s">
        <v>1173</v>
      </c>
      <c r="C33" s="270"/>
      <c r="D33" s="90" t="str">
        <f>D$19</f>
        <v>(Insert Qualification Name)</v>
      </c>
      <c r="E33" s="90" t="str">
        <f>E$19</f>
        <v>(Insert Qualification Name)</v>
      </c>
      <c r="F33" s="90" t="str">
        <f>F$19</f>
        <v>(Insert Qualification Name)</v>
      </c>
      <c r="G33" s="90" t="str">
        <f>G$19</f>
        <v>(Insert Qualification Name)</v>
      </c>
      <c r="H33" s="90" t="str">
        <f>H$19</f>
        <v>(Insert Qualification Name)</v>
      </c>
    </row>
    <row r="34" spans="2:116" s="74" customFormat="1" ht="35.1" customHeight="1" x14ac:dyDescent="0.45">
      <c r="B34" s="254" t="s">
        <v>243</v>
      </c>
      <c r="C34" s="255"/>
      <c r="D34" s="28"/>
      <c r="E34" s="28"/>
      <c r="F34" s="28"/>
      <c r="G34" s="28"/>
      <c r="H34" s="28"/>
    </row>
    <row r="35" spans="2:116" s="74" customFormat="1" ht="35.1" customHeight="1" x14ac:dyDescent="0.45">
      <c r="B35" s="254" t="s">
        <v>271</v>
      </c>
      <c r="C35" s="255"/>
      <c r="D35" s="28"/>
      <c r="E35" s="28"/>
      <c r="F35" s="28"/>
      <c r="G35" s="28"/>
      <c r="H35" s="28"/>
    </row>
    <row r="36" spans="2:116" s="74" customFormat="1" ht="35.1" customHeight="1" x14ac:dyDescent="0.45">
      <c r="B36" s="254" t="s">
        <v>335</v>
      </c>
      <c r="C36" s="255"/>
      <c r="D36" s="25"/>
      <c r="E36" s="25"/>
      <c r="F36" s="25"/>
      <c r="G36" s="25"/>
      <c r="H36" s="25"/>
    </row>
    <row r="37" spans="2:116" s="74" customFormat="1" ht="35.1" customHeight="1" x14ac:dyDescent="0.45">
      <c r="B37" s="248" t="s">
        <v>244</v>
      </c>
      <c r="C37" s="249"/>
      <c r="D37" s="23"/>
      <c r="E37" s="23"/>
      <c r="F37" s="23"/>
      <c r="G37" s="23"/>
      <c r="H37" s="23"/>
    </row>
    <row r="38" spans="2:116" s="74" customFormat="1" ht="35.1" customHeight="1" x14ac:dyDescent="0.45">
      <c r="B38" s="248" t="s">
        <v>272</v>
      </c>
      <c r="C38" s="249"/>
      <c r="D38" s="23"/>
      <c r="E38" s="23"/>
      <c r="F38" s="23"/>
      <c r="G38" s="23"/>
      <c r="H38" s="23"/>
    </row>
    <row r="39" spans="2:116" s="74" customFormat="1" ht="35.1" customHeight="1" x14ac:dyDescent="0.45">
      <c r="B39" s="248" t="s">
        <v>335</v>
      </c>
      <c r="C39" s="249"/>
      <c r="D39" s="29"/>
      <c r="E39" s="29"/>
      <c r="F39" s="29"/>
      <c r="G39" s="29"/>
      <c r="H39" s="29"/>
    </row>
    <row r="40" spans="2:116" ht="35.1" customHeight="1" x14ac:dyDescent="0.45">
      <c r="B40" s="254" t="s">
        <v>245</v>
      </c>
      <c r="C40" s="255"/>
      <c r="D40" s="28"/>
      <c r="E40" s="28"/>
      <c r="F40" s="28"/>
      <c r="G40" s="28"/>
      <c r="H40" s="28"/>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row>
    <row r="41" spans="2:116" ht="35.1" customHeight="1" x14ac:dyDescent="0.45">
      <c r="B41" s="254" t="s">
        <v>272</v>
      </c>
      <c r="C41" s="255"/>
      <c r="D41" s="28"/>
      <c r="E41" s="28"/>
      <c r="F41" s="28"/>
      <c r="G41" s="28"/>
      <c r="H41" s="28"/>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row>
    <row r="42" spans="2:116" ht="35.1" customHeight="1" x14ac:dyDescent="0.45">
      <c r="B42" s="254" t="s">
        <v>335</v>
      </c>
      <c r="C42" s="255"/>
      <c r="D42" s="25"/>
      <c r="E42" s="25"/>
      <c r="F42" s="25"/>
      <c r="G42" s="25"/>
      <c r="H42" s="25"/>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row>
    <row r="43" spans="2:116" ht="35.1" customHeight="1" x14ac:dyDescent="0.45">
      <c r="B43" s="165" t="s">
        <v>336</v>
      </c>
      <c r="C43" s="165"/>
      <c r="D43" s="165"/>
      <c r="E43" s="165"/>
      <c r="F43" s="165"/>
      <c r="G43" s="165"/>
      <c r="H43" s="165"/>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row>
    <row r="44" spans="2:116" ht="25.35" customHeight="1" x14ac:dyDescent="0.45">
      <c r="B44" s="266"/>
      <c r="C44" s="266"/>
      <c r="D44" s="266"/>
      <c r="E44" s="94"/>
      <c r="F44" s="96"/>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row>
    <row r="45" spans="2:116" s="97" customFormat="1" ht="40.35" customHeight="1" x14ac:dyDescent="0.45">
      <c r="B45" s="261" t="s">
        <v>1160</v>
      </c>
      <c r="C45" s="262"/>
      <c r="D45" s="90" t="str">
        <f>D$19</f>
        <v>(Insert Qualification Name)</v>
      </c>
      <c r="E45" s="90" t="str">
        <f>E$19</f>
        <v>(Insert Qualification Name)</v>
      </c>
      <c r="F45" s="90" t="str">
        <f>F$19</f>
        <v>(Insert Qualification Name)</v>
      </c>
      <c r="G45" s="90" t="str">
        <f>G$19</f>
        <v>(Insert Qualification Name)</v>
      </c>
      <c r="H45" s="90" t="str">
        <f>H$19</f>
        <v>(Insert Qualification Name)</v>
      </c>
    </row>
    <row r="46" spans="2:116" s="74" customFormat="1" ht="63.75" customHeight="1" x14ac:dyDescent="0.45">
      <c r="B46" s="98" t="s">
        <v>330</v>
      </c>
      <c r="C46" s="99" t="s">
        <v>1161</v>
      </c>
      <c r="D46" s="102"/>
      <c r="E46" s="102"/>
      <c r="F46" s="102"/>
      <c r="G46" s="102"/>
      <c r="H46" s="102"/>
    </row>
    <row r="47" spans="2:116" x14ac:dyDescent="0.45">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row>
    <row r="48" spans="2:116" customFormat="1" ht="40.35" customHeight="1" x14ac:dyDescent="0.45">
      <c r="B48" s="252" t="s">
        <v>276</v>
      </c>
      <c r="C48" s="256"/>
      <c r="D48" s="253"/>
      <c r="E48" s="100"/>
      <c r="F48" s="100"/>
      <c r="G48" s="100"/>
      <c r="H48" s="100"/>
    </row>
    <row r="49" spans="2:7" customFormat="1" ht="30" customHeight="1" x14ac:dyDescent="0.45">
      <c r="B49" s="259" t="s">
        <v>277</v>
      </c>
      <c r="C49" s="258"/>
      <c r="D49" s="103"/>
      <c r="E49" s="100"/>
      <c r="F49" s="100"/>
      <c r="G49" s="100"/>
    </row>
    <row r="50" spans="2:7" customFormat="1" ht="25.35" customHeight="1" x14ac:dyDescent="0.45">
      <c r="B50" s="100"/>
      <c r="C50" s="100"/>
      <c r="D50" s="100"/>
      <c r="E50" s="100"/>
      <c r="F50" s="100"/>
      <c r="G50" s="100"/>
    </row>
    <row r="51" spans="2:7" customFormat="1" ht="40.35" customHeight="1" x14ac:dyDescent="0.45">
      <c r="B51" s="252" t="s">
        <v>327</v>
      </c>
      <c r="C51" s="256"/>
      <c r="D51" s="253"/>
      <c r="E51" s="100"/>
      <c r="F51" s="100"/>
      <c r="G51" s="100"/>
    </row>
    <row r="52" spans="2:7" customFormat="1" ht="30" customHeight="1" x14ac:dyDescent="0.45">
      <c r="B52" s="257" t="s">
        <v>1162</v>
      </c>
      <c r="C52" s="258"/>
      <c r="D52" s="103"/>
      <c r="E52" s="100"/>
      <c r="F52" s="100"/>
      <c r="G52" s="100"/>
    </row>
  </sheetData>
  <sheetProtection algorithmName="SHA-512" hashValue="XwiF1JfoFyW7eDeBXb0KsBuG/y+xu66OhS4hv5MpH32hXrtGVGDJCvB18Fw+r0AlDrEZ8/LIg+R3IgdFkMSc0Q==" saltValue="Oe7YjPWsiYTt+7c9PdpsSQ==" spinCount="100000" sheet="1" insertColumns="0" insertRows="0"/>
  <protectedRanges>
    <protectedRange sqref="M31:BU31" name="Range6_1"/>
    <protectedRange sqref="D31:L31" name="Range5_1"/>
    <protectedRange sqref="D14:D15 G13:K15" name="Range2_2_1_1"/>
    <protectedRange sqref="D16 G16:K16" name="Range2_3_1"/>
    <protectedRange sqref="E13:E16" name="Range2_1_1_1"/>
    <protectedRange sqref="I17:L17 I29:L29" name="Range2_3_1_1"/>
    <protectedRange sqref="I37:M38" name="Range4_2_1"/>
    <protectedRange sqref="I39:M39" name="Range4_1_1_1"/>
  </protectedRanges>
  <mergeCells count="30">
    <mergeCell ref="B51:D51"/>
    <mergeCell ref="B52:C52"/>
    <mergeCell ref="B45:C45"/>
    <mergeCell ref="B19:C19"/>
    <mergeCell ref="B2:E2"/>
    <mergeCell ref="B4:E4"/>
    <mergeCell ref="B37:C37"/>
    <mergeCell ref="B38:C38"/>
    <mergeCell ref="B23:C23"/>
    <mergeCell ref="B30:C30"/>
    <mergeCell ref="B32:D32"/>
    <mergeCell ref="B33:C33"/>
    <mergeCell ref="B20:C20"/>
    <mergeCell ref="B21:C21"/>
    <mergeCell ref="B22:C22"/>
    <mergeCell ref="B12:C12"/>
    <mergeCell ref="B18:C18"/>
    <mergeCell ref="B8:D8"/>
    <mergeCell ref="B9:C9"/>
    <mergeCell ref="B10:C10"/>
    <mergeCell ref="B35:C35"/>
    <mergeCell ref="B36:C36"/>
    <mergeCell ref="B49:C49"/>
    <mergeCell ref="B44:D44"/>
    <mergeCell ref="B34:C34"/>
    <mergeCell ref="B39:C39"/>
    <mergeCell ref="B40:C40"/>
    <mergeCell ref="B41:C41"/>
    <mergeCell ref="B42:C42"/>
    <mergeCell ref="B48:D48"/>
  </mergeCells>
  <dataValidations count="4">
    <dataValidation type="list" allowBlank="1" showInputMessage="1" showErrorMessage="1" sqref="D28:H28" xr:uid="{3FB944EC-11BA-48B5-94B7-5B1F4DA64CF1}">
      <formula1>"This year only, Ongoing"</formula1>
    </dataValidation>
    <dataValidation type="list" allowBlank="1" showInputMessage="1" showErrorMessage="1" sqref="M30:BU31" xr:uid="{CD65447B-B0B9-4343-B6CD-0ED37DA8052F}">
      <formula1>#REF!</formula1>
    </dataValidation>
    <dataValidation allowBlank="1" showInputMessage="1" showErrorMessage="1" promptTitle="Autofill" prompt="This cell will autofill based on the information you provide" sqref="D27:H27 D8" xr:uid="{80C4624F-F5CD-4D96-B98B-15342EA8A454}"/>
    <dataValidation type="list" allowBlank="1" showInputMessage="1" showErrorMessage="1" sqref="G13:K13" xr:uid="{22F33DC2-C2B3-45CA-A155-783802924FE0}">
      <formula1>"This year only, Ongoing additional funding"</formula1>
    </dataValidation>
  </dataValidations>
  <hyperlinks>
    <hyperlink ref="C25" r:id="rId1" xr:uid="{FCF2B4D0-AEDD-49B5-8B3A-5C4C6EFD397C}"/>
  </hyperlinks>
  <pageMargins left="0.7" right="0.7" top="0.75" bottom="0.75" header="0.3" footer="0.3"/>
  <pageSetup paperSize="8" scale="43" fitToWidth="0"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65BE6820-FD26-4A15-9F84-3BFABB0C871A}">
          <x14:formula1>
            <xm:f>'Drop downs'!$G$4:$G$12</xm:f>
          </x14:formula1>
          <xm:sqref>D21:H21</xm:sqref>
        </x14:dataValidation>
        <x14:dataValidation type="list" allowBlank="1" showInputMessage="1" showErrorMessage="1" xr:uid="{BF0CFA0F-2AA7-41C6-A29F-6C4EB638D6F1}">
          <x14:formula1>
            <xm:f>'Drop downs'!$I$2:$I$19</xm:f>
          </x14:formula1>
          <xm:sqref>D37:H37 D40:H40 D34:H34</xm:sqref>
        </x14:dataValidation>
        <x14:dataValidation type="list" allowBlank="1" showInputMessage="1" showErrorMessage="1" xr:uid="{33536C42-F194-403D-86F2-0F0E2C395D17}">
          <x14:formula1>
            <xm:f>'Drop downs'!$J$2:$J$98</xm:f>
          </x14:formula1>
          <xm:sqref>D38:H38 D41:H41 D35:H35</xm:sqref>
        </x14:dataValidation>
        <x14:dataValidation type="list" allowBlank="1" showInputMessage="1" showErrorMessage="1" xr:uid="{1C5E5FA0-3412-454C-B9DC-84FC2C4C975D}">
          <x14:formula1>
            <xm:f>'Drop downs'!$Y$2:$Y$3</xm:f>
          </x14:formula1>
          <xm:sqref>D46:H46</xm:sqref>
        </x14:dataValidation>
        <x14:dataValidation type="list" allowBlank="1" showInputMessage="1" showErrorMessage="1" xr:uid="{839268AB-571D-4D20-AEA9-220DD74E5EA6}">
          <x14:formula1>
            <xm:f>'Drop downs'!$V$2:$V$3</xm:f>
          </x14:formula1>
          <xm:sqref>D52</xm:sqref>
        </x14:dataValidation>
        <x14:dataValidation type="list" allowBlank="1" showInputMessage="1" showErrorMessage="1" xr:uid="{B41ED29E-DE1B-450E-9AE9-F47767BA7CE5}">
          <x14:formula1>
            <xm:f>'Drop downs'!$X$2:$X$3</xm:f>
          </x14:formula1>
          <xm:sqref>D49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H770"/>
  <sheetViews>
    <sheetView workbookViewId="0"/>
  </sheetViews>
  <sheetFormatPr defaultColWidth="9.265625" defaultRowHeight="14.25" x14ac:dyDescent="0.45"/>
  <cols>
    <col min="1" max="1" width="9.265625" style="1"/>
    <col min="2" max="2" width="23.3984375" style="1" bestFit="1" customWidth="1"/>
    <col min="3" max="4" width="9.265625" style="1"/>
    <col min="5" max="5" width="43.73046875" style="1" customWidth="1"/>
    <col min="6" max="6" width="9.265625" style="1" customWidth="1"/>
    <col min="7" max="7" width="15.265625" style="1" customWidth="1"/>
    <col min="8" max="8" width="49" style="1" customWidth="1"/>
    <col min="9" max="9" width="26.265625" style="1" customWidth="1"/>
    <col min="10" max="11" width="35.3984375" style="1" customWidth="1"/>
    <col min="12" max="12" width="29.3984375" style="1" customWidth="1"/>
    <col min="13" max="13" width="13.73046875" style="1" bestFit="1" customWidth="1"/>
    <col min="14" max="14" width="46.59765625" style="1" customWidth="1"/>
    <col min="15" max="15" width="31.3984375" style="1" customWidth="1"/>
    <col min="16" max="17" width="52.3984375" style="1" customWidth="1"/>
    <col min="18" max="18" width="64.59765625" style="1" customWidth="1"/>
    <col min="19" max="19" width="11.73046875" style="1" customWidth="1"/>
    <col min="20" max="20" width="18" style="1" customWidth="1"/>
    <col min="21" max="21" width="7.265625" style="1" bestFit="1" customWidth="1"/>
    <col min="22" max="23" width="19.59765625" style="1" customWidth="1"/>
    <col min="24" max="24" width="21.59765625" style="1" customWidth="1"/>
    <col min="25" max="26" width="22.59765625" style="1" customWidth="1"/>
    <col min="27" max="27" width="23" style="1" customWidth="1"/>
    <col min="28" max="28" width="23.73046875" style="1" customWidth="1"/>
    <col min="29" max="29" width="27.3984375" style="1" customWidth="1"/>
    <col min="30" max="30" width="26.265625" style="1" customWidth="1"/>
    <col min="31" max="16384" width="9.265625" style="1"/>
  </cols>
  <sheetData>
    <row r="1" spans="1:34" s="3" customFormat="1" ht="44.85" customHeight="1" x14ac:dyDescent="0.45">
      <c r="A1" s="3" t="s">
        <v>0</v>
      </c>
      <c r="B1" s="3" t="s">
        <v>1</v>
      </c>
      <c r="C1" s="1">
        <v>1</v>
      </c>
      <c r="D1" s="1" t="s">
        <v>2</v>
      </c>
      <c r="E1" s="3" t="s">
        <v>3</v>
      </c>
      <c r="F1" s="1" t="s">
        <v>4</v>
      </c>
      <c r="G1" s="6" t="s">
        <v>5</v>
      </c>
      <c r="H1" s="3" t="s">
        <v>6</v>
      </c>
      <c r="I1" s="3" t="s">
        <v>7</v>
      </c>
      <c r="J1" s="7" t="s">
        <v>8</v>
      </c>
      <c r="K1" s="3" t="s">
        <v>9</v>
      </c>
      <c r="L1" s="274" t="s">
        <v>10</v>
      </c>
      <c r="M1" s="274"/>
      <c r="N1" s="4" t="s">
        <v>322</v>
      </c>
      <c r="O1" s="3" t="s">
        <v>11</v>
      </c>
      <c r="P1" s="3" t="s">
        <v>12</v>
      </c>
      <c r="Q1" s="3" t="s">
        <v>13</v>
      </c>
      <c r="R1" s="3" t="s">
        <v>14</v>
      </c>
      <c r="S1" s="3" t="s">
        <v>15</v>
      </c>
      <c r="T1" s="3" t="s">
        <v>16</v>
      </c>
      <c r="V1" s="3" t="s">
        <v>17</v>
      </c>
      <c r="W1" s="3" t="s">
        <v>18</v>
      </c>
      <c r="X1" s="3" t="s">
        <v>19</v>
      </c>
      <c r="Y1" s="3" t="s">
        <v>20</v>
      </c>
      <c r="AA1" s="20" t="s">
        <v>21</v>
      </c>
      <c r="AB1" s="3" t="s">
        <v>22</v>
      </c>
      <c r="AC1" s="3" t="s">
        <v>23</v>
      </c>
      <c r="AD1" s="3" t="s">
        <v>1166</v>
      </c>
      <c r="AF1" t="s">
        <v>343</v>
      </c>
      <c r="AG1" t="s">
        <v>344</v>
      </c>
      <c r="AH1" t="s">
        <v>345</v>
      </c>
    </row>
    <row r="2" spans="1:34" ht="42.75" x14ac:dyDescent="0.45">
      <c r="A2" s="1" t="s">
        <v>24</v>
      </c>
      <c r="C2" s="1">
        <v>2</v>
      </c>
      <c r="D2" s="11">
        <v>0.02</v>
      </c>
      <c r="E2" s="10" t="s">
        <v>25</v>
      </c>
      <c r="F2" s="1" t="s">
        <v>26</v>
      </c>
      <c r="G2" s="1" t="s">
        <v>27</v>
      </c>
      <c r="H2" s="1" t="s">
        <v>28</v>
      </c>
      <c r="I2" s="1" t="s">
        <v>29</v>
      </c>
      <c r="J2" s="1" t="s">
        <v>30</v>
      </c>
      <c r="K2" s="1" t="s">
        <v>31</v>
      </c>
      <c r="L2" s="1" t="s">
        <v>32</v>
      </c>
      <c r="M2" s="5">
        <v>9033</v>
      </c>
      <c r="N2" s="21" t="s">
        <v>33</v>
      </c>
      <c r="O2" s="1" t="s">
        <v>34</v>
      </c>
      <c r="P2" t="s">
        <v>35</v>
      </c>
      <c r="Q2" t="s">
        <v>36</v>
      </c>
      <c r="R2" t="s">
        <v>35</v>
      </c>
      <c r="S2" s="15" t="s">
        <v>24</v>
      </c>
      <c r="T2" s="1" t="s">
        <v>37</v>
      </c>
      <c r="U2" s="22">
        <v>12072</v>
      </c>
      <c r="V2" s="15" t="s">
        <v>24</v>
      </c>
      <c r="W2" s="15" t="s">
        <v>38</v>
      </c>
      <c r="X2" s="1" t="s">
        <v>39</v>
      </c>
      <c r="Y2" s="1" t="s">
        <v>40</v>
      </c>
      <c r="Z2" s="1" t="s">
        <v>41</v>
      </c>
      <c r="AA2" s="1">
        <v>2023</v>
      </c>
      <c r="AB2" s="1" t="s">
        <v>42</v>
      </c>
      <c r="AC2" s="1" t="s">
        <v>43</v>
      </c>
      <c r="AD2" s="1" t="s">
        <v>44</v>
      </c>
      <c r="AF2">
        <v>2</v>
      </c>
      <c r="AG2" t="s">
        <v>346</v>
      </c>
      <c r="AH2" t="s">
        <v>347</v>
      </c>
    </row>
    <row r="3" spans="1:34" ht="85.5" x14ac:dyDescent="0.45">
      <c r="A3" s="1" t="s">
        <v>45</v>
      </c>
      <c r="B3" s="1" t="s">
        <v>46</v>
      </c>
      <c r="C3" s="1">
        <v>3</v>
      </c>
      <c r="D3" s="12" t="s">
        <v>47</v>
      </c>
      <c r="E3" s="1" t="s">
        <v>48</v>
      </c>
      <c r="F3" s="1" t="s">
        <v>49</v>
      </c>
      <c r="G3" s="1" t="s">
        <v>50</v>
      </c>
      <c r="H3" s="1" t="s">
        <v>51</v>
      </c>
      <c r="I3" s="1" t="s">
        <v>52</v>
      </c>
      <c r="J3" s="1" t="s">
        <v>52</v>
      </c>
      <c r="K3" s="1" t="s">
        <v>53</v>
      </c>
      <c r="L3" s="1" t="s">
        <v>54</v>
      </c>
      <c r="M3" s="5">
        <v>9033</v>
      </c>
      <c r="N3" s="1" t="s">
        <v>323</v>
      </c>
      <c r="O3" s="1" t="s">
        <v>55</v>
      </c>
      <c r="P3" t="s">
        <v>56</v>
      </c>
      <c r="Q3" t="s">
        <v>57</v>
      </c>
      <c r="R3" t="s">
        <v>58</v>
      </c>
      <c r="S3" s="15" t="s">
        <v>45</v>
      </c>
      <c r="T3" s="1" t="s">
        <v>59</v>
      </c>
      <c r="U3" s="22">
        <v>16123</v>
      </c>
      <c r="V3" s="15" t="s">
        <v>45</v>
      </c>
      <c r="W3" s="15" t="s">
        <v>60</v>
      </c>
      <c r="X3" s="1" t="s">
        <v>61</v>
      </c>
      <c r="Y3" s="1" t="s">
        <v>62</v>
      </c>
      <c r="Z3" s="1" t="s">
        <v>63</v>
      </c>
      <c r="AA3" s="1">
        <v>2024</v>
      </c>
      <c r="AB3" s="1" t="s">
        <v>45</v>
      </c>
      <c r="AC3" s="1" t="s">
        <v>64</v>
      </c>
      <c r="AD3" s="1" t="s">
        <v>65</v>
      </c>
      <c r="AF3">
        <v>3</v>
      </c>
      <c r="AG3" t="s">
        <v>348</v>
      </c>
      <c r="AH3" t="s">
        <v>347</v>
      </c>
    </row>
    <row r="4" spans="1:34" ht="85.5" x14ac:dyDescent="0.45">
      <c r="A4" s="1" t="s">
        <v>41</v>
      </c>
      <c r="B4" s="1" t="s">
        <v>66</v>
      </c>
      <c r="C4" s="1">
        <v>4</v>
      </c>
      <c r="E4" s="1" t="s">
        <v>67</v>
      </c>
      <c r="F4" s="1" t="s">
        <v>68</v>
      </c>
      <c r="G4" t="s">
        <v>69</v>
      </c>
      <c r="H4" s="1" t="s">
        <v>70</v>
      </c>
      <c r="I4" s="2" t="s">
        <v>71</v>
      </c>
      <c r="J4" s="26" t="s">
        <v>72</v>
      </c>
      <c r="K4" s="1" t="s">
        <v>73</v>
      </c>
      <c r="L4" s="1" t="s">
        <v>74</v>
      </c>
      <c r="M4" s="5">
        <v>14680</v>
      </c>
      <c r="N4" s="1" t="s">
        <v>1167</v>
      </c>
      <c r="P4" t="s">
        <v>75</v>
      </c>
      <c r="Q4" t="s">
        <v>76</v>
      </c>
      <c r="R4" t="s">
        <v>77</v>
      </c>
      <c r="S4" s="15" t="s">
        <v>78</v>
      </c>
      <c r="T4" s="15"/>
      <c r="Z4" s="1" t="s">
        <v>79</v>
      </c>
      <c r="AA4" s="1" t="s">
        <v>80</v>
      </c>
      <c r="AF4">
        <v>4</v>
      </c>
      <c r="AG4" t="s">
        <v>349</v>
      </c>
      <c r="AH4" t="s">
        <v>347</v>
      </c>
    </row>
    <row r="5" spans="1:34" ht="42.75" x14ac:dyDescent="0.45">
      <c r="B5" s="1" t="s">
        <v>81</v>
      </c>
      <c r="C5" s="1" t="s">
        <v>82</v>
      </c>
      <c r="E5" s="1" t="s">
        <v>83</v>
      </c>
      <c r="F5" s="1" t="s">
        <v>82</v>
      </c>
      <c r="G5" t="s">
        <v>84</v>
      </c>
      <c r="H5" s="1" t="s">
        <v>85</v>
      </c>
      <c r="I5" s="2" t="s">
        <v>86</v>
      </c>
      <c r="J5" s="26" t="s">
        <v>87</v>
      </c>
      <c r="K5" s="1" t="s">
        <v>88</v>
      </c>
      <c r="L5" s="1" t="s">
        <v>89</v>
      </c>
      <c r="M5" s="5">
        <v>14680</v>
      </c>
      <c r="N5" s="1" t="s">
        <v>324</v>
      </c>
      <c r="P5" t="s">
        <v>90</v>
      </c>
      <c r="Q5" t="s">
        <v>91</v>
      </c>
      <c r="R5" t="s">
        <v>92</v>
      </c>
      <c r="AF5">
        <v>5</v>
      </c>
      <c r="AG5" t="s">
        <v>350</v>
      </c>
      <c r="AH5" t="s">
        <v>347</v>
      </c>
    </row>
    <row r="6" spans="1:34" ht="42.75" x14ac:dyDescent="0.45">
      <c r="B6" s="1" t="s">
        <v>93</v>
      </c>
      <c r="G6" t="s">
        <v>94</v>
      </c>
      <c r="H6" s="1" t="s">
        <v>95</v>
      </c>
      <c r="I6" s="2" t="s">
        <v>96</v>
      </c>
      <c r="J6" t="s">
        <v>97</v>
      </c>
      <c r="K6" s="1" t="s">
        <v>98</v>
      </c>
      <c r="L6" s="1" t="s">
        <v>99</v>
      </c>
      <c r="M6" s="5">
        <v>10164</v>
      </c>
      <c r="N6" s="1" t="s">
        <v>325</v>
      </c>
      <c r="AF6">
        <v>6</v>
      </c>
      <c r="AG6" t="s">
        <v>351</v>
      </c>
      <c r="AH6" t="s">
        <v>347</v>
      </c>
    </row>
    <row r="7" spans="1:34" x14ac:dyDescent="0.45">
      <c r="B7" s="1" t="s">
        <v>82</v>
      </c>
      <c r="G7" t="s">
        <v>100</v>
      </c>
      <c r="H7" s="1" t="s">
        <v>101</v>
      </c>
      <c r="I7" s="2" t="s">
        <v>102</v>
      </c>
      <c r="J7" t="s">
        <v>103</v>
      </c>
      <c r="L7" s="1" t="s">
        <v>104</v>
      </c>
      <c r="M7" s="5">
        <v>9598</v>
      </c>
      <c r="AF7">
        <v>7</v>
      </c>
      <c r="AG7" t="s">
        <v>352</v>
      </c>
      <c r="AH7" t="s">
        <v>347</v>
      </c>
    </row>
    <row r="8" spans="1:34" x14ac:dyDescent="0.45">
      <c r="E8" s="1" t="s">
        <v>105</v>
      </c>
      <c r="G8" t="s">
        <v>106</v>
      </c>
      <c r="I8" s="2" t="s">
        <v>107</v>
      </c>
      <c r="J8" t="s">
        <v>108</v>
      </c>
      <c r="L8" s="1" t="s">
        <v>109</v>
      </c>
      <c r="M8" s="24">
        <v>14680</v>
      </c>
      <c r="AF8">
        <v>8</v>
      </c>
      <c r="AG8" t="s">
        <v>353</v>
      </c>
      <c r="AH8" t="s">
        <v>347</v>
      </c>
    </row>
    <row r="9" spans="1:34" x14ac:dyDescent="0.45">
      <c r="B9" s="1" t="s">
        <v>110</v>
      </c>
      <c r="G9" t="s">
        <v>111</v>
      </c>
      <c r="I9" s="2" t="s">
        <v>112</v>
      </c>
      <c r="J9" t="s">
        <v>113</v>
      </c>
      <c r="AF9">
        <v>9</v>
      </c>
      <c r="AG9" t="s">
        <v>354</v>
      </c>
      <c r="AH9" t="s">
        <v>347</v>
      </c>
    </row>
    <row r="10" spans="1:34" x14ac:dyDescent="0.45">
      <c r="B10" s="1" t="s">
        <v>114</v>
      </c>
      <c r="E10" s="1" t="s">
        <v>1149</v>
      </c>
      <c r="G10" t="s">
        <v>115</v>
      </c>
      <c r="I10" s="2" t="s">
        <v>116</v>
      </c>
      <c r="J10" t="s">
        <v>117</v>
      </c>
      <c r="AF10">
        <v>10</v>
      </c>
      <c r="AG10" t="s">
        <v>355</v>
      </c>
      <c r="AH10" t="s">
        <v>347</v>
      </c>
    </row>
    <row r="11" spans="1:34" x14ac:dyDescent="0.45">
      <c r="B11" s="1" t="s">
        <v>118</v>
      </c>
      <c r="G11" t="s">
        <v>119</v>
      </c>
      <c r="I11" s="2" t="s">
        <v>120</v>
      </c>
      <c r="J11" t="s">
        <v>121</v>
      </c>
      <c r="AF11">
        <v>11</v>
      </c>
      <c r="AG11" t="s">
        <v>356</v>
      </c>
      <c r="AH11" t="s">
        <v>347</v>
      </c>
    </row>
    <row r="12" spans="1:34" x14ac:dyDescent="0.45">
      <c r="B12" s="1" t="s">
        <v>122</v>
      </c>
      <c r="G12" t="s">
        <v>123</v>
      </c>
      <c r="I12" s="2" t="s">
        <v>124</v>
      </c>
      <c r="J12" t="s">
        <v>125</v>
      </c>
      <c r="L12" s="3"/>
      <c r="M12" s="3"/>
      <c r="AF12">
        <v>12</v>
      </c>
      <c r="AG12" t="s">
        <v>357</v>
      </c>
      <c r="AH12" t="s">
        <v>347</v>
      </c>
    </row>
    <row r="13" spans="1:34" x14ac:dyDescent="0.45">
      <c r="B13" s="1" t="s">
        <v>126</v>
      </c>
      <c r="G13"/>
      <c r="I13" s="2" t="s">
        <v>127</v>
      </c>
      <c r="J13" s="26" t="s">
        <v>128</v>
      </c>
      <c r="AF13">
        <v>13</v>
      </c>
      <c r="AG13" t="s">
        <v>358</v>
      </c>
      <c r="AH13" t="s">
        <v>347</v>
      </c>
    </row>
    <row r="14" spans="1:34" x14ac:dyDescent="0.45">
      <c r="I14" s="2" t="s">
        <v>129</v>
      </c>
      <c r="J14" t="s">
        <v>130</v>
      </c>
      <c r="L14" s="15"/>
      <c r="M14" s="16"/>
      <c r="AF14">
        <v>14</v>
      </c>
      <c r="AG14" t="s">
        <v>359</v>
      </c>
      <c r="AH14" t="s">
        <v>347</v>
      </c>
    </row>
    <row r="15" spans="1:34" x14ac:dyDescent="0.45">
      <c r="I15" s="2" t="s">
        <v>131</v>
      </c>
      <c r="J15" t="s">
        <v>132</v>
      </c>
      <c r="L15" s="15"/>
      <c r="M15" s="16"/>
      <c r="AF15">
        <v>15</v>
      </c>
      <c r="AG15" t="s">
        <v>360</v>
      </c>
      <c r="AH15" t="s">
        <v>347</v>
      </c>
    </row>
    <row r="16" spans="1:34" x14ac:dyDescent="0.45">
      <c r="I16" s="2" t="s">
        <v>133</v>
      </c>
      <c r="J16" s="26" t="s">
        <v>134</v>
      </c>
      <c r="L16" s="15"/>
      <c r="M16" s="16"/>
      <c r="AF16">
        <v>16</v>
      </c>
      <c r="AG16" t="s">
        <v>361</v>
      </c>
      <c r="AH16" t="s">
        <v>347</v>
      </c>
    </row>
    <row r="17" spans="9:34" x14ac:dyDescent="0.45">
      <c r="I17" s="2" t="s">
        <v>135</v>
      </c>
      <c r="J17" t="s">
        <v>136</v>
      </c>
      <c r="L17" s="15"/>
      <c r="M17" s="16"/>
      <c r="AF17">
        <v>17</v>
      </c>
      <c r="AG17" t="s">
        <v>362</v>
      </c>
      <c r="AH17" t="s">
        <v>347</v>
      </c>
    </row>
    <row r="18" spans="9:34" x14ac:dyDescent="0.45">
      <c r="I18" s="2" t="s">
        <v>137</v>
      </c>
      <c r="J18" t="s">
        <v>138</v>
      </c>
      <c r="L18" s="15"/>
      <c r="M18" s="16"/>
      <c r="AF18">
        <v>18</v>
      </c>
      <c r="AG18" t="s">
        <v>363</v>
      </c>
      <c r="AH18" t="s">
        <v>347</v>
      </c>
    </row>
    <row r="19" spans="9:34" x14ac:dyDescent="0.45">
      <c r="I19" s="2" t="s">
        <v>139</v>
      </c>
      <c r="J19" t="s">
        <v>140</v>
      </c>
      <c r="L19" s="15"/>
      <c r="M19" s="16"/>
      <c r="AF19">
        <v>19</v>
      </c>
      <c r="AG19" t="s">
        <v>364</v>
      </c>
      <c r="AH19" t="s">
        <v>347</v>
      </c>
    </row>
    <row r="20" spans="9:34" x14ac:dyDescent="0.45">
      <c r="J20" t="s">
        <v>141</v>
      </c>
      <c r="AF20">
        <v>20</v>
      </c>
      <c r="AG20" t="s">
        <v>365</v>
      </c>
      <c r="AH20" t="s">
        <v>347</v>
      </c>
    </row>
    <row r="21" spans="9:34" x14ac:dyDescent="0.45">
      <c r="J21" t="s">
        <v>142</v>
      </c>
      <c r="AF21">
        <v>21</v>
      </c>
      <c r="AG21" t="s">
        <v>366</v>
      </c>
      <c r="AH21" t="s">
        <v>347</v>
      </c>
    </row>
    <row r="22" spans="9:34" x14ac:dyDescent="0.45">
      <c r="J22" t="s">
        <v>143</v>
      </c>
      <c r="AF22">
        <v>22</v>
      </c>
      <c r="AG22" t="s">
        <v>367</v>
      </c>
      <c r="AH22" t="s">
        <v>347</v>
      </c>
    </row>
    <row r="23" spans="9:34" x14ac:dyDescent="0.45">
      <c r="J23" s="26" t="s">
        <v>144</v>
      </c>
      <c r="AF23">
        <v>23</v>
      </c>
      <c r="AG23" t="s">
        <v>368</v>
      </c>
      <c r="AH23" t="s">
        <v>347</v>
      </c>
    </row>
    <row r="24" spans="9:34" x14ac:dyDescent="0.45">
      <c r="J24" s="26" t="s">
        <v>145</v>
      </c>
      <c r="AF24">
        <v>24</v>
      </c>
      <c r="AG24" t="s">
        <v>369</v>
      </c>
      <c r="AH24" t="s">
        <v>347</v>
      </c>
    </row>
    <row r="25" spans="9:34" x14ac:dyDescent="0.45">
      <c r="J25" t="s">
        <v>146</v>
      </c>
      <c r="AF25">
        <v>25</v>
      </c>
      <c r="AG25" t="s">
        <v>370</v>
      </c>
      <c r="AH25" t="s">
        <v>347</v>
      </c>
    </row>
    <row r="26" spans="9:34" x14ac:dyDescent="0.45">
      <c r="J26" s="26" t="s">
        <v>147</v>
      </c>
      <c r="AF26">
        <v>26</v>
      </c>
      <c r="AG26" t="s">
        <v>371</v>
      </c>
      <c r="AH26" t="s">
        <v>347</v>
      </c>
    </row>
    <row r="27" spans="9:34" x14ac:dyDescent="0.45">
      <c r="J27" t="s">
        <v>148</v>
      </c>
      <c r="AF27">
        <v>27</v>
      </c>
      <c r="AG27" t="s">
        <v>372</v>
      </c>
      <c r="AH27" t="s">
        <v>347</v>
      </c>
    </row>
    <row r="28" spans="9:34" x14ac:dyDescent="0.45">
      <c r="J28" t="s">
        <v>149</v>
      </c>
      <c r="AF28">
        <v>28</v>
      </c>
      <c r="AG28" t="s">
        <v>373</v>
      </c>
      <c r="AH28" t="s">
        <v>347</v>
      </c>
    </row>
    <row r="29" spans="9:34" x14ac:dyDescent="0.45">
      <c r="J29" t="s">
        <v>150</v>
      </c>
      <c r="AF29">
        <v>30</v>
      </c>
      <c r="AG29" t="s">
        <v>374</v>
      </c>
      <c r="AH29" t="s">
        <v>347</v>
      </c>
    </row>
    <row r="30" spans="9:34" x14ac:dyDescent="0.45">
      <c r="J30" t="s">
        <v>151</v>
      </c>
      <c r="AF30">
        <v>31</v>
      </c>
      <c r="AG30" t="s">
        <v>375</v>
      </c>
      <c r="AH30" t="s">
        <v>347</v>
      </c>
    </row>
    <row r="31" spans="9:34" x14ac:dyDescent="0.45">
      <c r="J31" s="26" t="s">
        <v>152</v>
      </c>
      <c r="AF31">
        <v>32</v>
      </c>
      <c r="AG31" t="s">
        <v>376</v>
      </c>
      <c r="AH31" t="s">
        <v>347</v>
      </c>
    </row>
    <row r="32" spans="9:34" x14ac:dyDescent="0.45">
      <c r="J32" t="s">
        <v>153</v>
      </c>
      <c r="AF32">
        <v>35</v>
      </c>
      <c r="AG32" t="s">
        <v>377</v>
      </c>
      <c r="AH32" t="s">
        <v>347</v>
      </c>
    </row>
    <row r="33" spans="10:34" x14ac:dyDescent="0.45">
      <c r="J33" t="s">
        <v>154</v>
      </c>
      <c r="AF33">
        <v>36</v>
      </c>
      <c r="AG33" t="s">
        <v>378</v>
      </c>
      <c r="AH33" t="s">
        <v>347</v>
      </c>
    </row>
    <row r="34" spans="10:34" x14ac:dyDescent="0.45">
      <c r="J34" t="s">
        <v>155</v>
      </c>
      <c r="AF34">
        <v>37</v>
      </c>
      <c r="AG34" t="s">
        <v>379</v>
      </c>
      <c r="AH34" t="s">
        <v>347</v>
      </c>
    </row>
    <row r="35" spans="10:34" x14ac:dyDescent="0.45">
      <c r="J35" t="s">
        <v>156</v>
      </c>
      <c r="AF35">
        <v>38</v>
      </c>
      <c r="AG35" t="s">
        <v>380</v>
      </c>
      <c r="AH35" t="s">
        <v>347</v>
      </c>
    </row>
    <row r="36" spans="10:34" x14ac:dyDescent="0.45">
      <c r="J36" t="s">
        <v>157</v>
      </c>
      <c r="AF36">
        <v>39</v>
      </c>
      <c r="AG36" t="s">
        <v>381</v>
      </c>
      <c r="AH36" t="s">
        <v>347</v>
      </c>
    </row>
    <row r="37" spans="10:34" x14ac:dyDescent="0.45">
      <c r="J37" s="26" t="s">
        <v>158</v>
      </c>
      <c r="AF37">
        <v>40</v>
      </c>
      <c r="AG37" t="s">
        <v>382</v>
      </c>
      <c r="AH37" t="s">
        <v>347</v>
      </c>
    </row>
    <row r="38" spans="10:34" x14ac:dyDescent="0.45">
      <c r="J38" s="26" t="s">
        <v>159</v>
      </c>
      <c r="AF38">
        <v>41</v>
      </c>
      <c r="AG38" t="s">
        <v>383</v>
      </c>
      <c r="AH38" t="s">
        <v>347</v>
      </c>
    </row>
    <row r="39" spans="10:34" x14ac:dyDescent="0.45">
      <c r="J39" t="s">
        <v>160</v>
      </c>
      <c r="AF39">
        <v>42</v>
      </c>
      <c r="AG39" t="s">
        <v>384</v>
      </c>
      <c r="AH39" t="s">
        <v>347</v>
      </c>
    </row>
    <row r="40" spans="10:34" x14ac:dyDescent="0.45">
      <c r="J40" t="s">
        <v>161</v>
      </c>
      <c r="AF40">
        <v>43</v>
      </c>
      <c r="AG40" t="s">
        <v>385</v>
      </c>
      <c r="AH40" t="s">
        <v>347</v>
      </c>
    </row>
    <row r="41" spans="10:34" x14ac:dyDescent="0.45">
      <c r="J41" t="s">
        <v>162</v>
      </c>
      <c r="AF41">
        <v>44</v>
      </c>
      <c r="AG41" t="s">
        <v>386</v>
      </c>
      <c r="AH41" t="s">
        <v>347</v>
      </c>
    </row>
    <row r="42" spans="10:34" x14ac:dyDescent="0.45">
      <c r="J42" s="26" t="s">
        <v>163</v>
      </c>
      <c r="AF42">
        <v>45</v>
      </c>
      <c r="AG42" t="s">
        <v>387</v>
      </c>
      <c r="AH42" t="s">
        <v>347</v>
      </c>
    </row>
    <row r="43" spans="10:34" x14ac:dyDescent="0.45">
      <c r="J43" t="s">
        <v>164</v>
      </c>
      <c r="AF43">
        <v>46</v>
      </c>
      <c r="AG43" t="s">
        <v>388</v>
      </c>
      <c r="AH43" t="s">
        <v>347</v>
      </c>
    </row>
    <row r="44" spans="10:34" x14ac:dyDescent="0.45">
      <c r="J44" t="s">
        <v>165</v>
      </c>
      <c r="AF44">
        <v>47</v>
      </c>
      <c r="AG44" t="s">
        <v>389</v>
      </c>
      <c r="AH44" t="s">
        <v>347</v>
      </c>
    </row>
    <row r="45" spans="10:34" x14ac:dyDescent="0.45">
      <c r="J45" t="s">
        <v>166</v>
      </c>
      <c r="AF45">
        <v>48</v>
      </c>
      <c r="AG45" t="s">
        <v>390</v>
      </c>
      <c r="AH45" t="s">
        <v>347</v>
      </c>
    </row>
    <row r="46" spans="10:34" x14ac:dyDescent="0.45">
      <c r="J46" t="s">
        <v>167</v>
      </c>
      <c r="AF46">
        <v>49</v>
      </c>
      <c r="AG46" t="s">
        <v>391</v>
      </c>
      <c r="AH46" t="s">
        <v>347</v>
      </c>
    </row>
    <row r="47" spans="10:34" x14ac:dyDescent="0.45">
      <c r="J47" s="26" t="s">
        <v>168</v>
      </c>
      <c r="AF47">
        <v>50</v>
      </c>
      <c r="AG47" t="s">
        <v>392</v>
      </c>
      <c r="AH47" t="s">
        <v>347</v>
      </c>
    </row>
    <row r="48" spans="10:34" x14ac:dyDescent="0.45">
      <c r="J48" s="26" t="s">
        <v>169</v>
      </c>
      <c r="AF48">
        <v>51</v>
      </c>
      <c r="AG48" t="s">
        <v>393</v>
      </c>
      <c r="AH48" t="s">
        <v>347</v>
      </c>
    </row>
    <row r="49" spans="10:34" x14ac:dyDescent="0.45">
      <c r="J49" t="s">
        <v>170</v>
      </c>
      <c r="AF49">
        <v>53</v>
      </c>
      <c r="AG49" t="s">
        <v>394</v>
      </c>
      <c r="AH49" t="s">
        <v>347</v>
      </c>
    </row>
    <row r="50" spans="10:34" x14ac:dyDescent="0.45">
      <c r="J50" t="s">
        <v>171</v>
      </c>
      <c r="AF50">
        <v>54</v>
      </c>
      <c r="AG50" t="s">
        <v>395</v>
      </c>
      <c r="AH50" t="s">
        <v>347</v>
      </c>
    </row>
    <row r="51" spans="10:34" x14ac:dyDescent="0.45">
      <c r="J51" s="26" t="s">
        <v>172</v>
      </c>
      <c r="AF51">
        <v>57</v>
      </c>
      <c r="AG51" t="s">
        <v>396</v>
      </c>
      <c r="AH51" t="s">
        <v>347</v>
      </c>
    </row>
    <row r="52" spans="10:34" x14ac:dyDescent="0.45">
      <c r="J52" t="s">
        <v>173</v>
      </c>
      <c r="AF52">
        <v>58</v>
      </c>
      <c r="AG52" t="s">
        <v>397</v>
      </c>
      <c r="AH52" t="s">
        <v>347</v>
      </c>
    </row>
    <row r="53" spans="10:34" x14ac:dyDescent="0.45">
      <c r="J53" s="26" t="s">
        <v>174</v>
      </c>
      <c r="AF53">
        <v>61</v>
      </c>
      <c r="AG53" t="s">
        <v>398</v>
      </c>
      <c r="AH53" t="s">
        <v>347</v>
      </c>
    </row>
    <row r="54" spans="10:34" x14ac:dyDescent="0.45">
      <c r="J54" t="s">
        <v>175</v>
      </c>
      <c r="AF54">
        <v>62</v>
      </c>
      <c r="AG54" t="s">
        <v>399</v>
      </c>
      <c r="AH54" t="s">
        <v>347</v>
      </c>
    </row>
    <row r="55" spans="10:34" x14ac:dyDescent="0.45">
      <c r="J55" t="s">
        <v>176</v>
      </c>
      <c r="AF55">
        <v>63</v>
      </c>
      <c r="AG55" t="s">
        <v>400</v>
      </c>
      <c r="AH55" t="s">
        <v>347</v>
      </c>
    </row>
    <row r="56" spans="10:34" x14ac:dyDescent="0.45">
      <c r="J56" t="s">
        <v>176</v>
      </c>
      <c r="AF56">
        <v>64</v>
      </c>
      <c r="AG56" t="s">
        <v>401</v>
      </c>
      <c r="AH56" t="s">
        <v>347</v>
      </c>
    </row>
    <row r="57" spans="10:34" x14ac:dyDescent="0.45">
      <c r="J57" s="26" t="s">
        <v>177</v>
      </c>
      <c r="AF57">
        <v>65</v>
      </c>
      <c r="AG57" t="s">
        <v>402</v>
      </c>
      <c r="AH57" t="s">
        <v>347</v>
      </c>
    </row>
    <row r="58" spans="10:34" x14ac:dyDescent="0.45">
      <c r="J58" t="s">
        <v>178</v>
      </c>
      <c r="AF58">
        <v>69</v>
      </c>
      <c r="AG58" t="s">
        <v>403</v>
      </c>
      <c r="AH58" t="s">
        <v>347</v>
      </c>
    </row>
    <row r="59" spans="10:34" x14ac:dyDescent="0.45">
      <c r="J59" t="s">
        <v>178</v>
      </c>
      <c r="AF59">
        <v>70</v>
      </c>
      <c r="AG59" t="s">
        <v>404</v>
      </c>
      <c r="AH59" t="s">
        <v>347</v>
      </c>
    </row>
    <row r="60" spans="10:34" x14ac:dyDescent="0.45">
      <c r="J60" t="s">
        <v>179</v>
      </c>
      <c r="AF60">
        <v>74</v>
      </c>
      <c r="AG60" t="s">
        <v>405</v>
      </c>
      <c r="AH60" t="s">
        <v>347</v>
      </c>
    </row>
    <row r="61" spans="10:34" x14ac:dyDescent="0.45">
      <c r="J61" t="s">
        <v>180</v>
      </c>
      <c r="AF61">
        <v>75</v>
      </c>
      <c r="AG61" t="s">
        <v>406</v>
      </c>
      <c r="AH61" t="s">
        <v>347</v>
      </c>
    </row>
    <row r="62" spans="10:34" x14ac:dyDescent="0.45">
      <c r="J62" t="s">
        <v>181</v>
      </c>
      <c r="AF62">
        <v>77</v>
      </c>
      <c r="AG62" t="s">
        <v>407</v>
      </c>
      <c r="AH62" t="s">
        <v>347</v>
      </c>
    </row>
    <row r="63" spans="10:34" x14ac:dyDescent="0.45">
      <c r="J63" t="s">
        <v>182</v>
      </c>
      <c r="AF63">
        <v>78</v>
      </c>
      <c r="AG63" t="s">
        <v>408</v>
      </c>
      <c r="AH63" t="s">
        <v>347</v>
      </c>
    </row>
    <row r="64" spans="10:34" x14ac:dyDescent="0.45">
      <c r="J64" t="s">
        <v>183</v>
      </c>
      <c r="AF64">
        <v>79</v>
      </c>
      <c r="AG64" t="s">
        <v>409</v>
      </c>
      <c r="AH64" t="s">
        <v>347</v>
      </c>
    </row>
    <row r="65" spans="10:34" x14ac:dyDescent="0.45">
      <c r="J65" t="s">
        <v>184</v>
      </c>
      <c r="AF65">
        <v>80</v>
      </c>
      <c r="AG65" t="s">
        <v>410</v>
      </c>
      <c r="AH65" t="s">
        <v>347</v>
      </c>
    </row>
    <row r="66" spans="10:34" x14ac:dyDescent="0.45">
      <c r="J66" t="s">
        <v>185</v>
      </c>
      <c r="AF66">
        <v>83</v>
      </c>
      <c r="AG66" t="s">
        <v>411</v>
      </c>
      <c r="AH66" t="s">
        <v>347</v>
      </c>
    </row>
    <row r="67" spans="10:34" x14ac:dyDescent="0.45">
      <c r="J67" t="s">
        <v>185</v>
      </c>
      <c r="AF67">
        <v>84</v>
      </c>
      <c r="AG67" t="s">
        <v>412</v>
      </c>
      <c r="AH67" t="s">
        <v>347</v>
      </c>
    </row>
    <row r="68" spans="10:34" x14ac:dyDescent="0.45">
      <c r="J68" t="s">
        <v>186</v>
      </c>
      <c r="AF68">
        <v>85</v>
      </c>
      <c r="AG68" t="s">
        <v>413</v>
      </c>
      <c r="AH68" t="s">
        <v>347</v>
      </c>
    </row>
    <row r="69" spans="10:34" x14ac:dyDescent="0.45">
      <c r="J69" t="s">
        <v>186</v>
      </c>
      <c r="AF69">
        <v>86</v>
      </c>
      <c r="AG69" t="s">
        <v>414</v>
      </c>
      <c r="AH69" t="s">
        <v>347</v>
      </c>
    </row>
    <row r="70" spans="10:34" x14ac:dyDescent="0.45">
      <c r="J70" t="s">
        <v>187</v>
      </c>
      <c r="AF70">
        <v>87</v>
      </c>
      <c r="AG70" t="s">
        <v>415</v>
      </c>
      <c r="AH70" t="s">
        <v>347</v>
      </c>
    </row>
    <row r="71" spans="10:34" x14ac:dyDescent="0.45">
      <c r="J71" t="s">
        <v>188</v>
      </c>
      <c r="AF71">
        <v>88</v>
      </c>
      <c r="AG71" t="s">
        <v>416</v>
      </c>
      <c r="AH71" t="s">
        <v>347</v>
      </c>
    </row>
    <row r="72" spans="10:34" x14ac:dyDescent="0.45">
      <c r="J72" t="s">
        <v>188</v>
      </c>
      <c r="AF72">
        <v>90</v>
      </c>
      <c r="AG72" t="s">
        <v>417</v>
      </c>
      <c r="AH72" t="s">
        <v>347</v>
      </c>
    </row>
    <row r="73" spans="10:34" x14ac:dyDescent="0.45">
      <c r="J73" t="s">
        <v>188</v>
      </c>
      <c r="AF73">
        <v>91</v>
      </c>
      <c r="AG73" t="s">
        <v>418</v>
      </c>
      <c r="AH73" t="s">
        <v>347</v>
      </c>
    </row>
    <row r="74" spans="10:34" x14ac:dyDescent="0.45">
      <c r="J74" t="s">
        <v>188</v>
      </c>
      <c r="AF74">
        <v>93</v>
      </c>
      <c r="AG74" t="s">
        <v>419</v>
      </c>
      <c r="AH74" t="s">
        <v>347</v>
      </c>
    </row>
    <row r="75" spans="10:34" x14ac:dyDescent="0.45">
      <c r="J75" t="s">
        <v>189</v>
      </c>
      <c r="AF75">
        <v>94</v>
      </c>
      <c r="AG75" t="s">
        <v>420</v>
      </c>
      <c r="AH75" t="s">
        <v>347</v>
      </c>
    </row>
    <row r="76" spans="10:34" x14ac:dyDescent="0.45">
      <c r="J76" t="s">
        <v>190</v>
      </c>
      <c r="AF76">
        <v>95</v>
      </c>
      <c r="AG76" t="s">
        <v>421</v>
      </c>
      <c r="AH76" t="s">
        <v>347</v>
      </c>
    </row>
    <row r="77" spans="10:34" x14ac:dyDescent="0.45">
      <c r="J77" t="s">
        <v>191</v>
      </c>
      <c r="AF77">
        <v>96</v>
      </c>
      <c r="AG77" t="s">
        <v>422</v>
      </c>
      <c r="AH77" t="s">
        <v>347</v>
      </c>
    </row>
    <row r="78" spans="10:34" x14ac:dyDescent="0.45">
      <c r="J78" s="26" t="s">
        <v>192</v>
      </c>
      <c r="AF78">
        <v>97</v>
      </c>
      <c r="AG78" t="s">
        <v>423</v>
      </c>
      <c r="AH78" t="s">
        <v>347</v>
      </c>
    </row>
    <row r="79" spans="10:34" x14ac:dyDescent="0.45">
      <c r="J79" t="s">
        <v>193</v>
      </c>
      <c r="AF79">
        <v>99</v>
      </c>
      <c r="AG79" t="s">
        <v>424</v>
      </c>
      <c r="AH79" t="s">
        <v>347</v>
      </c>
    </row>
    <row r="80" spans="10:34" x14ac:dyDescent="0.45">
      <c r="J80" s="26" t="s">
        <v>194</v>
      </c>
      <c r="AF80">
        <v>100</v>
      </c>
      <c r="AG80" t="s">
        <v>425</v>
      </c>
      <c r="AH80" t="s">
        <v>347</v>
      </c>
    </row>
    <row r="81" spans="10:34" x14ac:dyDescent="0.45">
      <c r="J81" t="s">
        <v>195</v>
      </c>
      <c r="AF81">
        <v>101</v>
      </c>
      <c r="AG81" t="s">
        <v>426</v>
      </c>
      <c r="AH81" t="s">
        <v>347</v>
      </c>
    </row>
    <row r="82" spans="10:34" x14ac:dyDescent="0.45">
      <c r="J82" t="s">
        <v>196</v>
      </c>
      <c r="AF82">
        <v>102</v>
      </c>
      <c r="AG82" t="s">
        <v>427</v>
      </c>
      <c r="AH82" t="s">
        <v>347</v>
      </c>
    </row>
    <row r="83" spans="10:34" x14ac:dyDescent="0.45">
      <c r="J83" t="s">
        <v>197</v>
      </c>
      <c r="AF83">
        <v>103</v>
      </c>
      <c r="AG83" t="s">
        <v>428</v>
      </c>
      <c r="AH83" t="s">
        <v>347</v>
      </c>
    </row>
    <row r="84" spans="10:34" x14ac:dyDescent="0.45">
      <c r="J84" t="s">
        <v>198</v>
      </c>
      <c r="AF84">
        <v>104</v>
      </c>
      <c r="AG84" t="s">
        <v>429</v>
      </c>
      <c r="AH84" t="s">
        <v>347</v>
      </c>
    </row>
    <row r="85" spans="10:34" x14ac:dyDescent="0.45">
      <c r="J85" t="s">
        <v>199</v>
      </c>
      <c r="AF85">
        <v>105</v>
      </c>
      <c r="AG85" t="s">
        <v>430</v>
      </c>
      <c r="AH85" t="s">
        <v>347</v>
      </c>
    </row>
    <row r="86" spans="10:34" x14ac:dyDescent="0.45">
      <c r="J86" s="26" t="s">
        <v>200</v>
      </c>
      <c r="AF86">
        <v>106</v>
      </c>
      <c r="AG86" t="s">
        <v>431</v>
      </c>
      <c r="AH86" t="s">
        <v>347</v>
      </c>
    </row>
    <row r="87" spans="10:34" x14ac:dyDescent="0.45">
      <c r="J87" t="s">
        <v>201</v>
      </c>
      <c r="AF87">
        <v>108</v>
      </c>
      <c r="AG87" t="s">
        <v>432</v>
      </c>
      <c r="AH87" t="s">
        <v>347</v>
      </c>
    </row>
    <row r="88" spans="10:34" x14ac:dyDescent="0.45">
      <c r="J88" t="s">
        <v>201</v>
      </c>
      <c r="AF88">
        <v>109</v>
      </c>
      <c r="AG88" t="s">
        <v>433</v>
      </c>
      <c r="AH88" t="s">
        <v>347</v>
      </c>
    </row>
    <row r="89" spans="10:34" x14ac:dyDescent="0.45">
      <c r="J89" s="26" t="s">
        <v>202</v>
      </c>
      <c r="AF89">
        <v>110</v>
      </c>
      <c r="AG89" t="s">
        <v>434</v>
      </c>
      <c r="AH89" t="s">
        <v>347</v>
      </c>
    </row>
    <row r="90" spans="10:34" x14ac:dyDescent="0.45">
      <c r="J90" t="s">
        <v>203</v>
      </c>
      <c r="AF90">
        <v>111</v>
      </c>
      <c r="AG90" t="s">
        <v>435</v>
      </c>
      <c r="AH90" t="s">
        <v>347</v>
      </c>
    </row>
    <row r="91" spans="10:34" x14ac:dyDescent="0.45">
      <c r="J91" t="s">
        <v>203</v>
      </c>
      <c r="AF91">
        <v>112</v>
      </c>
      <c r="AG91" t="s">
        <v>436</v>
      </c>
      <c r="AH91" t="s">
        <v>347</v>
      </c>
    </row>
    <row r="92" spans="10:34" x14ac:dyDescent="0.45">
      <c r="J92" t="s">
        <v>204</v>
      </c>
      <c r="AF92">
        <v>113</v>
      </c>
      <c r="AG92" t="s">
        <v>437</v>
      </c>
      <c r="AH92" t="s">
        <v>347</v>
      </c>
    </row>
    <row r="93" spans="10:34" x14ac:dyDescent="0.45">
      <c r="J93" t="s">
        <v>205</v>
      </c>
      <c r="AF93">
        <v>114</v>
      </c>
      <c r="AG93" t="s">
        <v>438</v>
      </c>
      <c r="AH93" t="s">
        <v>347</v>
      </c>
    </row>
    <row r="94" spans="10:34" x14ac:dyDescent="0.45">
      <c r="J94" t="s">
        <v>206</v>
      </c>
      <c r="AF94">
        <v>115</v>
      </c>
      <c r="AG94" t="s">
        <v>439</v>
      </c>
      <c r="AH94" t="s">
        <v>347</v>
      </c>
    </row>
    <row r="95" spans="10:34" x14ac:dyDescent="0.45">
      <c r="J95" t="s">
        <v>207</v>
      </c>
      <c r="AF95">
        <v>116</v>
      </c>
      <c r="AG95" t="s">
        <v>440</v>
      </c>
      <c r="AH95" t="s">
        <v>347</v>
      </c>
    </row>
    <row r="96" spans="10:34" x14ac:dyDescent="0.45">
      <c r="J96" t="s">
        <v>208</v>
      </c>
      <c r="AF96">
        <v>117</v>
      </c>
      <c r="AG96" t="s">
        <v>441</v>
      </c>
      <c r="AH96" t="s">
        <v>347</v>
      </c>
    </row>
    <row r="97" spans="10:34" x14ac:dyDescent="0.45">
      <c r="J97" t="s">
        <v>209</v>
      </c>
      <c r="AF97">
        <v>118</v>
      </c>
      <c r="AG97" t="s">
        <v>442</v>
      </c>
      <c r="AH97" t="s">
        <v>347</v>
      </c>
    </row>
    <row r="98" spans="10:34" x14ac:dyDescent="0.45">
      <c r="J98" s="26" t="s">
        <v>210</v>
      </c>
      <c r="AF98">
        <v>119</v>
      </c>
      <c r="AG98" t="s">
        <v>443</v>
      </c>
      <c r="AH98" t="s">
        <v>347</v>
      </c>
    </row>
    <row r="99" spans="10:34" x14ac:dyDescent="0.45">
      <c r="AF99">
        <v>120</v>
      </c>
      <c r="AG99" t="s">
        <v>444</v>
      </c>
      <c r="AH99" t="s">
        <v>347</v>
      </c>
    </row>
    <row r="100" spans="10:34" x14ac:dyDescent="0.45">
      <c r="AF100">
        <v>121</v>
      </c>
      <c r="AG100" t="s">
        <v>445</v>
      </c>
      <c r="AH100" t="s">
        <v>347</v>
      </c>
    </row>
    <row r="101" spans="10:34" x14ac:dyDescent="0.45">
      <c r="AF101">
        <v>122</v>
      </c>
      <c r="AG101" t="s">
        <v>446</v>
      </c>
      <c r="AH101" t="s">
        <v>347</v>
      </c>
    </row>
    <row r="102" spans="10:34" x14ac:dyDescent="0.45">
      <c r="AF102">
        <v>123</v>
      </c>
      <c r="AG102" t="s">
        <v>447</v>
      </c>
      <c r="AH102" t="s">
        <v>347</v>
      </c>
    </row>
    <row r="103" spans="10:34" x14ac:dyDescent="0.45">
      <c r="AF103">
        <v>124</v>
      </c>
      <c r="AG103" t="s">
        <v>448</v>
      </c>
      <c r="AH103" t="s">
        <v>347</v>
      </c>
    </row>
    <row r="104" spans="10:34" x14ac:dyDescent="0.45">
      <c r="AF104">
        <v>125</v>
      </c>
      <c r="AG104" t="s">
        <v>449</v>
      </c>
      <c r="AH104" t="s">
        <v>347</v>
      </c>
    </row>
    <row r="105" spans="10:34" x14ac:dyDescent="0.45">
      <c r="AF105">
        <v>126</v>
      </c>
      <c r="AG105" t="s">
        <v>450</v>
      </c>
      <c r="AH105" t="s">
        <v>347</v>
      </c>
    </row>
    <row r="106" spans="10:34" x14ac:dyDescent="0.45">
      <c r="AF106">
        <v>127</v>
      </c>
      <c r="AG106" t="s">
        <v>451</v>
      </c>
      <c r="AH106" t="s">
        <v>347</v>
      </c>
    </row>
    <row r="107" spans="10:34" x14ac:dyDescent="0.45">
      <c r="AF107">
        <v>129</v>
      </c>
      <c r="AG107" t="s">
        <v>452</v>
      </c>
      <c r="AH107" t="s">
        <v>347</v>
      </c>
    </row>
    <row r="108" spans="10:34" x14ac:dyDescent="0.45">
      <c r="AF108">
        <v>131</v>
      </c>
      <c r="AG108" t="s">
        <v>453</v>
      </c>
      <c r="AH108" t="s">
        <v>347</v>
      </c>
    </row>
    <row r="109" spans="10:34" x14ac:dyDescent="0.45">
      <c r="AF109">
        <v>132</v>
      </c>
      <c r="AG109" t="s">
        <v>454</v>
      </c>
      <c r="AH109" t="s">
        <v>347</v>
      </c>
    </row>
    <row r="110" spans="10:34" x14ac:dyDescent="0.45">
      <c r="AF110">
        <v>133</v>
      </c>
      <c r="AG110" t="s">
        <v>455</v>
      </c>
      <c r="AH110" t="s">
        <v>347</v>
      </c>
    </row>
    <row r="111" spans="10:34" x14ac:dyDescent="0.45">
      <c r="AF111">
        <v>134</v>
      </c>
      <c r="AG111" t="s">
        <v>456</v>
      </c>
      <c r="AH111" t="s">
        <v>347</v>
      </c>
    </row>
    <row r="112" spans="10:34" x14ac:dyDescent="0.45">
      <c r="AF112">
        <v>135</v>
      </c>
      <c r="AG112" t="s">
        <v>457</v>
      </c>
      <c r="AH112" t="s">
        <v>347</v>
      </c>
    </row>
    <row r="113" spans="32:34" x14ac:dyDescent="0.45">
      <c r="AF113">
        <v>136</v>
      </c>
      <c r="AG113" t="s">
        <v>458</v>
      </c>
      <c r="AH113" t="s">
        <v>347</v>
      </c>
    </row>
    <row r="114" spans="32:34" x14ac:dyDescent="0.45">
      <c r="AF114">
        <v>138</v>
      </c>
      <c r="AG114" t="s">
        <v>459</v>
      </c>
      <c r="AH114" t="s">
        <v>347</v>
      </c>
    </row>
    <row r="115" spans="32:34" x14ac:dyDescent="0.45">
      <c r="AF115">
        <v>139</v>
      </c>
      <c r="AG115" t="s">
        <v>460</v>
      </c>
      <c r="AH115" t="s">
        <v>347</v>
      </c>
    </row>
    <row r="116" spans="32:34" x14ac:dyDescent="0.45">
      <c r="AF116">
        <v>140</v>
      </c>
      <c r="AG116" t="s">
        <v>461</v>
      </c>
      <c r="AH116" t="s">
        <v>347</v>
      </c>
    </row>
    <row r="117" spans="32:34" x14ac:dyDescent="0.45">
      <c r="AF117">
        <v>142</v>
      </c>
      <c r="AG117" t="s">
        <v>462</v>
      </c>
      <c r="AH117" t="s">
        <v>347</v>
      </c>
    </row>
    <row r="118" spans="32:34" x14ac:dyDescent="0.45">
      <c r="AF118">
        <v>143</v>
      </c>
      <c r="AG118" t="s">
        <v>463</v>
      </c>
      <c r="AH118" t="s">
        <v>347</v>
      </c>
    </row>
    <row r="119" spans="32:34" x14ac:dyDescent="0.45">
      <c r="AF119">
        <v>144</v>
      </c>
      <c r="AG119" t="s">
        <v>464</v>
      </c>
      <c r="AH119" t="s">
        <v>347</v>
      </c>
    </row>
    <row r="120" spans="32:34" x14ac:dyDescent="0.45">
      <c r="AF120">
        <v>145</v>
      </c>
      <c r="AG120" t="s">
        <v>465</v>
      </c>
      <c r="AH120" t="s">
        <v>347</v>
      </c>
    </row>
    <row r="121" spans="32:34" x14ac:dyDescent="0.45">
      <c r="AF121">
        <v>146</v>
      </c>
      <c r="AG121" t="s">
        <v>466</v>
      </c>
      <c r="AH121" t="s">
        <v>347</v>
      </c>
    </row>
    <row r="122" spans="32:34" x14ac:dyDescent="0.45">
      <c r="AF122">
        <v>148</v>
      </c>
      <c r="AG122" t="s">
        <v>467</v>
      </c>
      <c r="AH122" t="s">
        <v>347</v>
      </c>
    </row>
    <row r="123" spans="32:34" x14ac:dyDescent="0.45">
      <c r="AF123">
        <v>151</v>
      </c>
      <c r="AG123" t="s">
        <v>468</v>
      </c>
      <c r="AH123" t="s">
        <v>347</v>
      </c>
    </row>
    <row r="124" spans="32:34" x14ac:dyDescent="0.45">
      <c r="AF124">
        <v>152</v>
      </c>
      <c r="AG124" t="s">
        <v>469</v>
      </c>
      <c r="AH124" t="s">
        <v>347</v>
      </c>
    </row>
    <row r="125" spans="32:34" x14ac:dyDescent="0.45">
      <c r="AF125">
        <v>153</v>
      </c>
      <c r="AG125" t="s">
        <v>470</v>
      </c>
      <c r="AH125" t="s">
        <v>347</v>
      </c>
    </row>
    <row r="126" spans="32:34" x14ac:dyDescent="0.45">
      <c r="AF126">
        <v>154</v>
      </c>
      <c r="AG126" t="s">
        <v>471</v>
      </c>
      <c r="AH126" t="s">
        <v>347</v>
      </c>
    </row>
    <row r="127" spans="32:34" x14ac:dyDescent="0.45">
      <c r="AF127">
        <v>157</v>
      </c>
      <c r="AG127" t="s">
        <v>472</v>
      </c>
      <c r="AH127" t="s">
        <v>347</v>
      </c>
    </row>
    <row r="128" spans="32:34" x14ac:dyDescent="0.45">
      <c r="AF128">
        <v>158</v>
      </c>
      <c r="AG128" t="s">
        <v>473</v>
      </c>
      <c r="AH128" t="s">
        <v>347</v>
      </c>
    </row>
    <row r="129" spans="32:34" x14ac:dyDescent="0.45">
      <c r="AF129">
        <v>159</v>
      </c>
      <c r="AG129" t="s">
        <v>474</v>
      </c>
      <c r="AH129" t="s">
        <v>347</v>
      </c>
    </row>
    <row r="130" spans="32:34" x14ac:dyDescent="0.45">
      <c r="AF130">
        <v>160</v>
      </c>
      <c r="AG130" t="s">
        <v>475</v>
      </c>
      <c r="AH130" t="s">
        <v>347</v>
      </c>
    </row>
    <row r="131" spans="32:34" x14ac:dyDescent="0.45">
      <c r="AF131">
        <v>162</v>
      </c>
      <c r="AG131" t="s">
        <v>476</v>
      </c>
      <c r="AH131" t="s">
        <v>347</v>
      </c>
    </row>
    <row r="132" spans="32:34" x14ac:dyDescent="0.45">
      <c r="AF132">
        <v>164</v>
      </c>
      <c r="AG132" t="s">
        <v>477</v>
      </c>
      <c r="AH132" t="s">
        <v>347</v>
      </c>
    </row>
    <row r="133" spans="32:34" x14ac:dyDescent="0.45">
      <c r="AF133">
        <v>166</v>
      </c>
      <c r="AG133" t="s">
        <v>478</v>
      </c>
      <c r="AH133" t="s">
        <v>347</v>
      </c>
    </row>
    <row r="134" spans="32:34" x14ac:dyDescent="0.45">
      <c r="AF134">
        <v>167</v>
      </c>
      <c r="AG134" t="s">
        <v>479</v>
      </c>
      <c r="AH134" t="s">
        <v>347</v>
      </c>
    </row>
    <row r="135" spans="32:34" x14ac:dyDescent="0.45">
      <c r="AF135">
        <v>169</v>
      </c>
      <c r="AG135" t="s">
        <v>480</v>
      </c>
      <c r="AH135" t="s">
        <v>347</v>
      </c>
    </row>
    <row r="136" spans="32:34" x14ac:dyDescent="0.45">
      <c r="AF136">
        <v>170</v>
      </c>
      <c r="AG136" t="s">
        <v>481</v>
      </c>
      <c r="AH136" t="s">
        <v>347</v>
      </c>
    </row>
    <row r="137" spans="32:34" x14ac:dyDescent="0.45">
      <c r="AF137">
        <v>171</v>
      </c>
      <c r="AG137" t="s">
        <v>482</v>
      </c>
      <c r="AH137" t="s">
        <v>347</v>
      </c>
    </row>
    <row r="138" spans="32:34" x14ac:dyDescent="0.45">
      <c r="AF138">
        <v>172</v>
      </c>
      <c r="AG138" t="s">
        <v>483</v>
      </c>
      <c r="AH138" t="s">
        <v>347</v>
      </c>
    </row>
    <row r="139" spans="32:34" x14ac:dyDescent="0.45">
      <c r="AF139">
        <v>173</v>
      </c>
      <c r="AG139" t="s">
        <v>484</v>
      </c>
      <c r="AH139" t="s">
        <v>347</v>
      </c>
    </row>
    <row r="140" spans="32:34" x14ac:dyDescent="0.45">
      <c r="AF140">
        <v>174</v>
      </c>
      <c r="AG140" t="s">
        <v>485</v>
      </c>
      <c r="AH140" t="s">
        <v>347</v>
      </c>
    </row>
    <row r="141" spans="32:34" x14ac:dyDescent="0.45">
      <c r="AF141">
        <v>175</v>
      </c>
      <c r="AG141" t="s">
        <v>486</v>
      </c>
      <c r="AH141" t="s">
        <v>347</v>
      </c>
    </row>
    <row r="142" spans="32:34" x14ac:dyDescent="0.45">
      <c r="AF142">
        <v>177</v>
      </c>
      <c r="AG142" t="s">
        <v>487</v>
      </c>
      <c r="AH142" t="s">
        <v>347</v>
      </c>
    </row>
    <row r="143" spans="32:34" x14ac:dyDescent="0.45">
      <c r="AF143">
        <v>179</v>
      </c>
      <c r="AG143" t="s">
        <v>488</v>
      </c>
      <c r="AH143" t="s">
        <v>347</v>
      </c>
    </row>
    <row r="144" spans="32:34" x14ac:dyDescent="0.45">
      <c r="AF144">
        <v>181</v>
      </c>
      <c r="AG144" t="s">
        <v>489</v>
      </c>
      <c r="AH144" t="s">
        <v>347</v>
      </c>
    </row>
    <row r="145" spans="32:34" x14ac:dyDescent="0.45">
      <c r="AF145">
        <v>183</v>
      </c>
      <c r="AG145" t="s">
        <v>490</v>
      </c>
      <c r="AH145" t="s">
        <v>347</v>
      </c>
    </row>
    <row r="146" spans="32:34" x14ac:dyDescent="0.45">
      <c r="AF146">
        <v>185</v>
      </c>
      <c r="AG146" t="s">
        <v>491</v>
      </c>
      <c r="AH146" t="s">
        <v>347</v>
      </c>
    </row>
    <row r="147" spans="32:34" x14ac:dyDescent="0.45">
      <c r="AF147">
        <v>187</v>
      </c>
      <c r="AG147" t="s">
        <v>492</v>
      </c>
      <c r="AH147" t="s">
        <v>347</v>
      </c>
    </row>
    <row r="148" spans="32:34" x14ac:dyDescent="0.45">
      <c r="AF148">
        <v>188</v>
      </c>
      <c r="AG148" t="s">
        <v>493</v>
      </c>
      <c r="AH148" t="s">
        <v>347</v>
      </c>
    </row>
    <row r="149" spans="32:34" x14ac:dyDescent="0.45">
      <c r="AF149">
        <v>189</v>
      </c>
      <c r="AG149" t="s">
        <v>494</v>
      </c>
      <c r="AH149" t="s">
        <v>347</v>
      </c>
    </row>
    <row r="150" spans="32:34" x14ac:dyDescent="0.45">
      <c r="AF150">
        <v>190</v>
      </c>
      <c r="AG150" t="s">
        <v>495</v>
      </c>
      <c r="AH150" t="s">
        <v>347</v>
      </c>
    </row>
    <row r="151" spans="32:34" x14ac:dyDescent="0.45">
      <c r="AF151">
        <v>191</v>
      </c>
      <c r="AG151" t="s">
        <v>496</v>
      </c>
      <c r="AH151" t="s">
        <v>347</v>
      </c>
    </row>
    <row r="152" spans="32:34" x14ac:dyDescent="0.45">
      <c r="AF152">
        <v>192</v>
      </c>
      <c r="AG152" t="s">
        <v>497</v>
      </c>
      <c r="AH152" t="s">
        <v>347</v>
      </c>
    </row>
    <row r="153" spans="32:34" x14ac:dyDescent="0.45">
      <c r="AF153">
        <v>195</v>
      </c>
      <c r="AG153" t="s">
        <v>498</v>
      </c>
      <c r="AH153" t="s">
        <v>347</v>
      </c>
    </row>
    <row r="154" spans="32:34" x14ac:dyDescent="0.45">
      <c r="AF154">
        <v>197</v>
      </c>
      <c r="AG154" t="s">
        <v>499</v>
      </c>
      <c r="AH154" t="s">
        <v>347</v>
      </c>
    </row>
    <row r="155" spans="32:34" x14ac:dyDescent="0.45">
      <c r="AF155">
        <v>198</v>
      </c>
      <c r="AG155" t="s">
        <v>500</v>
      </c>
      <c r="AH155" t="s">
        <v>347</v>
      </c>
    </row>
    <row r="156" spans="32:34" x14ac:dyDescent="0.45">
      <c r="AF156">
        <v>200</v>
      </c>
      <c r="AG156" t="s">
        <v>501</v>
      </c>
      <c r="AH156" t="s">
        <v>347</v>
      </c>
    </row>
    <row r="157" spans="32:34" x14ac:dyDescent="0.45">
      <c r="AF157">
        <v>201</v>
      </c>
      <c r="AG157" t="s">
        <v>502</v>
      </c>
      <c r="AH157" t="s">
        <v>347</v>
      </c>
    </row>
    <row r="158" spans="32:34" x14ac:dyDescent="0.45">
      <c r="AF158">
        <v>202</v>
      </c>
      <c r="AG158" t="s">
        <v>503</v>
      </c>
      <c r="AH158" t="s">
        <v>347</v>
      </c>
    </row>
    <row r="159" spans="32:34" x14ac:dyDescent="0.45">
      <c r="AF159">
        <v>203</v>
      </c>
      <c r="AG159" t="s">
        <v>504</v>
      </c>
      <c r="AH159" t="s">
        <v>347</v>
      </c>
    </row>
    <row r="160" spans="32:34" x14ac:dyDescent="0.45">
      <c r="AF160">
        <v>204</v>
      </c>
      <c r="AG160" t="s">
        <v>505</v>
      </c>
      <c r="AH160" t="s">
        <v>347</v>
      </c>
    </row>
    <row r="161" spans="32:34" x14ac:dyDescent="0.45">
      <c r="AF161">
        <v>205</v>
      </c>
      <c r="AG161" t="s">
        <v>506</v>
      </c>
      <c r="AH161" t="s">
        <v>347</v>
      </c>
    </row>
    <row r="162" spans="32:34" x14ac:dyDescent="0.45">
      <c r="AF162">
        <v>206</v>
      </c>
      <c r="AG162" t="s">
        <v>507</v>
      </c>
      <c r="AH162" t="s">
        <v>347</v>
      </c>
    </row>
    <row r="163" spans="32:34" x14ac:dyDescent="0.45">
      <c r="AF163">
        <v>208</v>
      </c>
      <c r="AG163" t="s">
        <v>508</v>
      </c>
      <c r="AH163" t="s">
        <v>347</v>
      </c>
    </row>
    <row r="164" spans="32:34" x14ac:dyDescent="0.45">
      <c r="AF164">
        <v>209</v>
      </c>
      <c r="AG164" t="s">
        <v>509</v>
      </c>
      <c r="AH164" t="s">
        <v>347</v>
      </c>
    </row>
    <row r="165" spans="32:34" x14ac:dyDescent="0.45">
      <c r="AF165">
        <v>210</v>
      </c>
      <c r="AG165" t="s">
        <v>510</v>
      </c>
      <c r="AH165" t="s">
        <v>347</v>
      </c>
    </row>
    <row r="166" spans="32:34" x14ac:dyDescent="0.45">
      <c r="AF166">
        <v>211</v>
      </c>
      <c r="AG166" t="s">
        <v>511</v>
      </c>
      <c r="AH166" t="s">
        <v>347</v>
      </c>
    </row>
    <row r="167" spans="32:34" x14ac:dyDescent="0.45">
      <c r="AF167">
        <v>212</v>
      </c>
      <c r="AG167" t="s">
        <v>512</v>
      </c>
      <c r="AH167" t="s">
        <v>347</v>
      </c>
    </row>
    <row r="168" spans="32:34" x14ac:dyDescent="0.45">
      <c r="AF168">
        <v>214</v>
      </c>
      <c r="AG168" t="s">
        <v>513</v>
      </c>
      <c r="AH168" t="s">
        <v>347</v>
      </c>
    </row>
    <row r="169" spans="32:34" x14ac:dyDescent="0.45">
      <c r="AF169">
        <v>215</v>
      </c>
      <c r="AG169" t="s">
        <v>514</v>
      </c>
      <c r="AH169" t="s">
        <v>347</v>
      </c>
    </row>
    <row r="170" spans="32:34" x14ac:dyDescent="0.45">
      <c r="AF170">
        <v>216</v>
      </c>
      <c r="AG170" t="s">
        <v>515</v>
      </c>
      <c r="AH170" t="s">
        <v>347</v>
      </c>
    </row>
    <row r="171" spans="32:34" x14ac:dyDescent="0.45">
      <c r="AF171">
        <v>217</v>
      </c>
      <c r="AG171" t="s">
        <v>516</v>
      </c>
      <c r="AH171" t="s">
        <v>347</v>
      </c>
    </row>
    <row r="172" spans="32:34" x14ac:dyDescent="0.45">
      <c r="AF172">
        <v>218</v>
      </c>
      <c r="AG172" t="s">
        <v>517</v>
      </c>
      <c r="AH172" t="s">
        <v>347</v>
      </c>
    </row>
    <row r="173" spans="32:34" x14ac:dyDescent="0.45">
      <c r="AF173">
        <v>219</v>
      </c>
      <c r="AG173" t="s">
        <v>518</v>
      </c>
      <c r="AH173" t="s">
        <v>347</v>
      </c>
    </row>
    <row r="174" spans="32:34" x14ac:dyDescent="0.45">
      <c r="AF174">
        <v>220</v>
      </c>
      <c r="AG174" t="s">
        <v>519</v>
      </c>
      <c r="AH174" t="s">
        <v>347</v>
      </c>
    </row>
    <row r="175" spans="32:34" x14ac:dyDescent="0.45">
      <c r="AF175">
        <v>223</v>
      </c>
      <c r="AG175" t="s">
        <v>520</v>
      </c>
      <c r="AH175" t="s">
        <v>347</v>
      </c>
    </row>
    <row r="176" spans="32:34" x14ac:dyDescent="0.45">
      <c r="AF176">
        <v>225</v>
      </c>
      <c r="AG176" t="s">
        <v>521</v>
      </c>
      <c r="AH176" t="s">
        <v>347</v>
      </c>
    </row>
    <row r="177" spans="32:34" x14ac:dyDescent="0.45">
      <c r="AF177">
        <v>226</v>
      </c>
      <c r="AG177" t="s">
        <v>522</v>
      </c>
      <c r="AH177" t="s">
        <v>347</v>
      </c>
    </row>
    <row r="178" spans="32:34" x14ac:dyDescent="0.45">
      <c r="AF178">
        <v>227</v>
      </c>
      <c r="AG178" t="s">
        <v>523</v>
      </c>
      <c r="AH178" t="s">
        <v>347</v>
      </c>
    </row>
    <row r="179" spans="32:34" x14ac:dyDescent="0.45">
      <c r="AF179">
        <v>228</v>
      </c>
      <c r="AG179" t="s">
        <v>524</v>
      </c>
      <c r="AH179" t="s">
        <v>347</v>
      </c>
    </row>
    <row r="180" spans="32:34" x14ac:dyDescent="0.45">
      <c r="AF180">
        <v>229</v>
      </c>
      <c r="AG180" t="s">
        <v>525</v>
      </c>
      <c r="AH180" t="s">
        <v>347</v>
      </c>
    </row>
    <row r="181" spans="32:34" x14ac:dyDescent="0.45">
      <c r="AF181">
        <v>230</v>
      </c>
      <c r="AG181" t="s">
        <v>526</v>
      </c>
      <c r="AH181" t="s">
        <v>347</v>
      </c>
    </row>
    <row r="182" spans="32:34" x14ac:dyDescent="0.45">
      <c r="AF182">
        <v>231</v>
      </c>
      <c r="AG182" t="s">
        <v>527</v>
      </c>
      <c r="AH182" t="s">
        <v>347</v>
      </c>
    </row>
    <row r="183" spans="32:34" x14ac:dyDescent="0.45">
      <c r="AF183">
        <v>233</v>
      </c>
      <c r="AG183" t="s">
        <v>528</v>
      </c>
      <c r="AH183" t="s">
        <v>347</v>
      </c>
    </row>
    <row r="184" spans="32:34" x14ac:dyDescent="0.45">
      <c r="AF184">
        <v>234</v>
      </c>
      <c r="AG184" t="s">
        <v>529</v>
      </c>
      <c r="AH184" t="s">
        <v>347</v>
      </c>
    </row>
    <row r="185" spans="32:34" x14ac:dyDescent="0.45">
      <c r="AF185">
        <v>235</v>
      </c>
      <c r="AG185" t="s">
        <v>530</v>
      </c>
      <c r="AH185" t="s">
        <v>347</v>
      </c>
    </row>
    <row r="186" spans="32:34" x14ac:dyDescent="0.45">
      <c r="AF186">
        <v>236</v>
      </c>
      <c r="AG186" t="s">
        <v>531</v>
      </c>
      <c r="AH186" t="s">
        <v>347</v>
      </c>
    </row>
    <row r="187" spans="32:34" x14ac:dyDescent="0.45">
      <c r="AF187">
        <v>237</v>
      </c>
      <c r="AG187" t="s">
        <v>532</v>
      </c>
      <c r="AH187" t="s">
        <v>347</v>
      </c>
    </row>
    <row r="188" spans="32:34" x14ac:dyDescent="0.45">
      <c r="AF188">
        <v>240</v>
      </c>
      <c r="AG188" t="s">
        <v>533</v>
      </c>
      <c r="AH188" t="s">
        <v>347</v>
      </c>
    </row>
    <row r="189" spans="32:34" x14ac:dyDescent="0.45">
      <c r="AF189">
        <v>241</v>
      </c>
      <c r="AG189" t="s">
        <v>534</v>
      </c>
      <c r="AH189" t="s">
        <v>347</v>
      </c>
    </row>
    <row r="190" spans="32:34" x14ac:dyDescent="0.45">
      <c r="AF190">
        <v>243</v>
      </c>
      <c r="AG190" t="s">
        <v>535</v>
      </c>
      <c r="AH190" t="s">
        <v>347</v>
      </c>
    </row>
    <row r="191" spans="32:34" x14ac:dyDescent="0.45">
      <c r="AF191">
        <v>244</v>
      </c>
      <c r="AG191" t="s">
        <v>536</v>
      </c>
      <c r="AH191" t="s">
        <v>347</v>
      </c>
    </row>
    <row r="192" spans="32:34" x14ac:dyDescent="0.45">
      <c r="AF192">
        <v>245</v>
      </c>
      <c r="AG192" t="s">
        <v>537</v>
      </c>
      <c r="AH192" t="s">
        <v>347</v>
      </c>
    </row>
    <row r="193" spans="32:34" x14ac:dyDescent="0.45">
      <c r="AF193">
        <v>247</v>
      </c>
      <c r="AG193" t="s">
        <v>538</v>
      </c>
      <c r="AH193" t="s">
        <v>347</v>
      </c>
    </row>
    <row r="194" spans="32:34" x14ac:dyDescent="0.45">
      <c r="AF194">
        <v>248</v>
      </c>
      <c r="AG194" t="s">
        <v>539</v>
      </c>
      <c r="AH194" t="s">
        <v>347</v>
      </c>
    </row>
    <row r="195" spans="32:34" x14ac:dyDescent="0.45">
      <c r="AF195">
        <v>249</v>
      </c>
      <c r="AG195" t="s">
        <v>540</v>
      </c>
      <c r="AH195" t="s">
        <v>347</v>
      </c>
    </row>
    <row r="196" spans="32:34" x14ac:dyDescent="0.45">
      <c r="AF196">
        <v>250</v>
      </c>
      <c r="AG196" t="s">
        <v>541</v>
      </c>
      <c r="AH196" t="s">
        <v>347</v>
      </c>
    </row>
    <row r="197" spans="32:34" x14ac:dyDescent="0.45">
      <c r="AF197">
        <v>251</v>
      </c>
      <c r="AG197" t="s">
        <v>542</v>
      </c>
      <c r="AH197" t="s">
        <v>347</v>
      </c>
    </row>
    <row r="198" spans="32:34" x14ac:dyDescent="0.45">
      <c r="AF198">
        <v>252</v>
      </c>
      <c r="AG198" t="s">
        <v>543</v>
      </c>
      <c r="AH198" t="s">
        <v>347</v>
      </c>
    </row>
    <row r="199" spans="32:34" x14ac:dyDescent="0.45">
      <c r="AF199">
        <v>253</v>
      </c>
      <c r="AG199" t="s">
        <v>544</v>
      </c>
      <c r="AH199" t="s">
        <v>347</v>
      </c>
    </row>
    <row r="200" spans="32:34" x14ac:dyDescent="0.45">
      <c r="AF200">
        <v>254</v>
      </c>
      <c r="AG200" t="s">
        <v>545</v>
      </c>
      <c r="AH200" t="s">
        <v>347</v>
      </c>
    </row>
    <row r="201" spans="32:34" x14ac:dyDescent="0.45">
      <c r="AF201">
        <v>255</v>
      </c>
      <c r="AG201" t="s">
        <v>546</v>
      </c>
      <c r="AH201" t="s">
        <v>347</v>
      </c>
    </row>
    <row r="202" spans="32:34" x14ac:dyDescent="0.45">
      <c r="AF202">
        <v>256</v>
      </c>
      <c r="AG202" t="s">
        <v>547</v>
      </c>
      <c r="AH202" t="s">
        <v>347</v>
      </c>
    </row>
    <row r="203" spans="32:34" x14ac:dyDescent="0.45">
      <c r="AF203">
        <v>257</v>
      </c>
      <c r="AG203" t="s">
        <v>548</v>
      </c>
      <c r="AH203" t="s">
        <v>347</v>
      </c>
    </row>
    <row r="204" spans="32:34" x14ac:dyDescent="0.45">
      <c r="AF204">
        <v>258</v>
      </c>
      <c r="AG204" t="s">
        <v>549</v>
      </c>
      <c r="AH204" t="s">
        <v>347</v>
      </c>
    </row>
    <row r="205" spans="32:34" x14ac:dyDescent="0.45">
      <c r="AF205">
        <v>259</v>
      </c>
      <c r="AG205" t="s">
        <v>550</v>
      </c>
      <c r="AH205" t="s">
        <v>347</v>
      </c>
    </row>
    <row r="206" spans="32:34" x14ac:dyDescent="0.45">
      <c r="AF206">
        <v>260</v>
      </c>
      <c r="AG206" t="s">
        <v>551</v>
      </c>
      <c r="AH206" t="s">
        <v>347</v>
      </c>
    </row>
    <row r="207" spans="32:34" x14ac:dyDescent="0.45">
      <c r="AF207">
        <v>261</v>
      </c>
      <c r="AG207" t="s">
        <v>552</v>
      </c>
      <c r="AH207" t="s">
        <v>347</v>
      </c>
    </row>
    <row r="208" spans="32:34" x14ac:dyDescent="0.45">
      <c r="AF208">
        <v>268</v>
      </c>
      <c r="AG208" t="s">
        <v>553</v>
      </c>
      <c r="AH208" t="s">
        <v>347</v>
      </c>
    </row>
    <row r="209" spans="32:34" x14ac:dyDescent="0.45">
      <c r="AF209">
        <v>269</v>
      </c>
      <c r="AG209" t="s">
        <v>554</v>
      </c>
      <c r="AH209" t="s">
        <v>347</v>
      </c>
    </row>
    <row r="210" spans="32:34" x14ac:dyDescent="0.45">
      <c r="AF210">
        <v>272</v>
      </c>
      <c r="AG210" t="s">
        <v>555</v>
      </c>
      <c r="AH210" t="s">
        <v>347</v>
      </c>
    </row>
    <row r="211" spans="32:34" x14ac:dyDescent="0.45">
      <c r="AF211">
        <v>273</v>
      </c>
      <c r="AG211" t="s">
        <v>556</v>
      </c>
      <c r="AH211" t="s">
        <v>347</v>
      </c>
    </row>
    <row r="212" spans="32:34" x14ac:dyDescent="0.45">
      <c r="AF212">
        <v>274</v>
      </c>
      <c r="AG212" t="s">
        <v>557</v>
      </c>
      <c r="AH212" t="s">
        <v>347</v>
      </c>
    </row>
    <row r="213" spans="32:34" x14ac:dyDescent="0.45">
      <c r="AF213">
        <v>275</v>
      </c>
      <c r="AG213" t="s">
        <v>558</v>
      </c>
      <c r="AH213" t="s">
        <v>347</v>
      </c>
    </row>
    <row r="214" spans="32:34" x14ac:dyDescent="0.45">
      <c r="AF214">
        <v>276</v>
      </c>
      <c r="AG214" t="s">
        <v>559</v>
      </c>
      <c r="AH214" t="s">
        <v>347</v>
      </c>
    </row>
    <row r="215" spans="32:34" x14ac:dyDescent="0.45">
      <c r="AF215">
        <v>277</v>
      </c>
      <c r="AG215" t="s">
        <v>560</v>
      </c>
      <c r="AH215" t="s">
        <v>347</v>
      </c>
    </row>
    <row r="216" spans="32:34" x14ac:dyDescent="0.45">
      <c r="AF216">
        <v>284</v>
      </c>
      <c r="AG216" t="s">
        <v>561</v>
      </c>
      <c r="AH216" t="s">
        <v>347</v>
      </c>
    </row>
    <row r="217" spans="32:34" x14ac:dyDescent="0.45">
      <c r="AF217">
        <v>286</v>
      </c>
      <c r="AG217" t="s">
        <v>562</v>
      </c>
      <c r="AH217" t="s">
        <v>347</v>
      </c>
    </row>
    <row r="218" spans="32:34" x14ac:dyDescent="0.45">
      <c r="AF218">
        <v>287</v>
      </c>
      <c r="AG218" t="s">
        <v>563</v>
      </c>
      <c r="AH218" t="s">
        <v>347</v>
      </c>
    </row>
    <row r="219" spans="32:34" x14ac:dyDescent="0.45">
      <c r="AF219">
        <v>288</v>
      </c>
      <c r="AG219" t="s">
        <v>564</v>
      </c>
      <c r="AH219" t="s">
        <v>347</v>
      </c>
    </row>
    <row r="220" spans="32:34" x14ac:dyDescent="0.45">
      <c r="AF220">
        <v>289</v>
      </c>
      <c r="AG220" t="s">
        <v>565</v>
      </c>
      <c r="AH220" t="s">
        <v>347</v>
      </c>
    </row>
    <row r="221" spans="32:34" x14ac:dyDescent="0.45">
      <c r="AF221">
        <v>290</v>
      </c>
      <c r="AG221" t="s">
        <v>566</v>
      </c>
      <c r="AH221" t="s">
        <v>347</v>
      </c>
    </row>
    <row r="222" spans="32:34" x14ac:dyDescent="0.45">
      <c r="AF222">
        <v>291</v>
      </c>
      <c r="AG222" t="s">
        <v>567</v>
      </c>
      <c r="AH222" t="s">
        <v>347</v>
      </c>
    </row>
    <row r="223" spans="32:34" x14ac:dyDescent="0.45">
      <c r="AF223">
        <v>292</v>
      </c>
      <c r="AG223" t="s">
        <v>568</v>
      </c>
      <c r="AH223" t="s">
        <v>347</v>
      </c>
    </row>
    <row r="224" spans="32:34" x14ac:dyDescent="0.45">
      <c r="AF224">
        <v>293</v>
      </c>
      <c r="AG224" t="s">
        <v>569</v>
      </c>
      <c r="AH224" t="s">
        <v>347</v>
      </c>
    </row>
    <row r="225" spans="32:34" x14ac:dyDescent="0.45">
      <c r="AF225">
        <v>294</v>
      </c>
      <c r="AG225" t="s">
        <v>570</v>
      </c>
      <c r="AH225" t="s">
        <v>347</v>
      </c>
    </row>
    <row r="226" spans="32:34" x14ac:dyDescent="0.45">
      <c r="AF226">
        <v>295</v>
      </c>
      <c r="AG226" t="s">
        <v>571</v>
      </c>
      <c r="AH226" t="s">
        <v>347</v>
      </c>
    </row>
    <row r="227" spans="32:34" x14ac:dyDescent="0.45">
      <c r="AF227">
        <v>296</v>
      </c>
      <c r="AG227" t="s">
        <v>572</v>
      </c>
      <c r="AH227" t="s">
        <v>347</v>
      </c>
    </row>
    <row r="228" spans="32:34" x14ac:dyDescent="0.45">
      <c r="AF228">
        <v>297</v>
      </c>
      <c r="AG228" t="s">
        <v>573</v>
      </c>
      <c r="AH228" t="s">
        <v>347</v>
      </c>
    </row>
    <row r="229" spans="32:34" x14ac:dyDescent="0.45">
      <c r="AF229">
        <v>298</v>
      </c>
      <c r="AG229" t="s">
        <v>574</v>
      </c>
      <c r="AH229" t="s">
        <v>347</v>
      </c>
    </row>
    <row r="230" spans="32:34" x14ac:dyDescent="0.45">
      <c r="AF230">
        <v>299</v>
      </c>
      <c r="AG230" t="s">
        <v>575</v>
      </c>
      <c r="AH230" t="s">
        <v>347</v>
      </c>
    </row>
    <row r="231" spans="32:34" x14ac:dyDescent="0.45">
      <c r="AF231">
        <v>300</v>
      </c>
      <c r="AG231" t="s">
        <v>576</v>
      </c>
      <c r="AH231" t="s">
        <v>347</v>
      </c>
    </row>
    <row r="232" spans="32:34" x14ac:dyDescent="0.45">
      <c r="AF232">
        <v>301</v>
      </c>
      <c r="AG232" t="s">
        <v>577</v>
      </c>
      <c r="AH232" t="s">
        <v>347</v>
      </c>
    </row>
    <row r="233" spans="32:34" x14ac:dyDescent="0.45">
      <c r="AF233">
        <v>303</v>
      </c>
      <c r="AG233" t="s">
        <v>578</v>
      </c>
      <c r="AH233" t="s">
        <v>347</v>
      </c>
    </row>
    <row r="234" spans="32:34" x14ac:dyDescent="0.45">
      <c r="AF234">
        <v>304</v>
      </c>
      <c r="AG234" t="s">
        <v>579</v>
      </c>
      <c r="AH234" t="s">
        <v>347</v>
      </c>
    </row>
    <row r="235" spans="32:34" x14ac:dyDescent="0.45">
      <c r="AF235">
        <v>305</v>
      </c>
      <c r="AG235" t="s">
        <v>580</v>
      </c>
      <c r="AH235" t="s">
        <v>347</v>
      </c>
    </row>
    <row r="236" spans="32:34" x14ac:dyDescent="0.45">
      <c r="AF236">
        <v>306</v>
      </c>
      <c r="AG236" t="s">
        <v>581</v>
      </c>
      <c r="AH236" t="s">
        <v>347</v>
      </c>
    </row>
    <row r="237" spans="32:34" x14ac:dyDescent="0.45">
      <c r="AF237">
        <v>307</v>
      </c>
      <c r="AG237" t="s">
        <v>582</v>
      </c>
      <c r="AH237" t="s">
        <v>347</v>
      </c>
    </row>
    <row r="238" spans="32:34" x14ac:dyDescent="0.45">
      <c r="AF238">
        <v>308</v>
      </c>
      <c r="AG238" t="s">
        <v>583</v>
      </c>
      <c r="AH238" t="s">
        <v>347</v>
      </c>
    </row>
    <row r="239" spans="32:34" x14ac:dyDescent="0.45">
      <c r="AF239">
        <v>309</v>
      </c>
      <c r="AG239" t="s">
        <v>584</v>
      </c>
      <c r="AH239" t="s">
        <v>347</v>
      </c>
    </row>
    <row r="240" spans="32:34" x14ac:dyDescent="0.45">
      <c r="AF240">
        <v>310</v>
      </c>
      <c r="AG240" t="s">
        <v>585</v>
      </c>
      <c r="AH240" t="s">
        <v>347</v>
      </c>
    </row>
    <row r="241" spans="32:34" x14ac:dyDescent="0.45">
      <c r="AF241">
        <v>311</v>
      </c>
      <c r="AG241" t="s">
        <v>586</v>
      </c>
      <c r="AH241" t="s">
        <v>347</v>
      </c>
    </row>
    <row r="242" spans="32:34" x14ac:dyDescent="0.45">
      <c r="AF242">
        <v>312</v>
      </c>
      <c r="AG242" t="s">
        <v>587</v>
      </c>
      <c r="AH242" t="s">
        <v>347</v>
      </c>
    </row>
    <row r="243" spans="32:34" x14ac:dyDescent="0.45">
      <c r="AF243">
        <v>314</v>
      </c>
      <c r="AG243" t="s">
        <v>588</v>
      </c>
      <c r="AH243" t="s">
        <v>347</v>
      </c>
    </row>
    <row r="244" spans="32:34" x14ac:dyDescent="0.45">
      <c r="AF244">
        <v>315</v>
      </c>
      <c r="AG244" t="s">
        <v>589</v>
      </c>
      <c r="AH244" t="s">
        <v>347</v>
      </c>
    </row>
    <row r="245" spans="32:34" x14ac:dyDescent="0.45">
      <c r="AF245">
        <v>316</v>
      </c>
      <c r="AG245" t="s">
        <v>590</v>
      </c>
      <c r="AH245" t="s">
        <v>347</v>
      </c>
    </row>
    <row r="246" spans="32:34" x14ac:dyDescent="0.45">
      <c r="AF246">
        <v>317</v>
      </c>
      <c r="AG246" t="s">
        <v>591</v>
      </c>
      <c r="AH246" t="s">
        <v>347</v>
      </c>
    </row>
    <row r="247" spans="32:34" x14ac:dyDescent="0.45">
      <c r="AF247">
        <v>319</v>
      </c>
      <c r="AG247" t="s">
        <v>592</v>
      </c>
      <c r="AH247" t="s">
        <v>347</v>
      </c>
    </row>
    <row r="248" spans="32:34" x14ac:dyDescent="0.45">
      <c r="AF248">
        <v>320</v>
      </c>
      <c r="AG248" t="s">
        <v>593</v>
      </c>
      <c r="AH248" t="s">
        <v>347</v>
      </c>
    </row>
    <row r="249" spans="32:34" x14ac:dyDescent="0.45">
      <c r="AF249">
        <v>321</v>
      </c>
      <c r="AG249" t="s">
        <v>594</v>
      </c>
      <c r="AH249" t="s">
        <v>347</v>
      </c>
    </row>
    <row r="250" spans="32:34" x14ac:dyDescent="0.45">
      <c r="AF250">
        <v>324</v>
      </c>
      <c r="AG250" t="s">
        <v>595</v>
      </c>
      <c r="AH250" t="s">
        <v>347</v>
      </c>
    </row>
    <row r="251" spans="32:34" x14ac:dyDescent="0.45">
      <c r="AF251">
        <v>326</v>
      </c>
      <c r="AG251" t="s">
        <v>596</v>
      </c>
      <c r="AH251" t="s">
        <v>347</v>
      </c>
    </row>
    <row r="252" spans="32:34" x14ac:dyDescent="0.45">
      <c r="AF252">
        <v>327</v>
      </c>
      <c r="AG252" t="s">
        <v>597</v>
      </c>
      <c r="AH252" t="s">
        <v>347</v>
      </c>
    </row>
    <row r="253" spans="32:34" x14ac:dyDescent="0.45">
      <c r="AF253">
        <v>328</v>
      </c>
      <c r="AG253" t="s">
        <v>598</v>
      </c>
      <c r="AH253" t="s">
        <v>347</v>
      </c>
    </row>
    <row r="254" spans="32:34" x14ac:dyDescent="0.45">
      <c r="AF254">
        <v>331</v>
      </c>
      <c r="AG254" t="s">
        <v>599</v>
      </c>
      <c r="AH254" t="s">
        <v>347</v>
      </c>
    </row>
    <row r="255" spans="32:34" x14ac:dyDescent="0.45">
      <c r="AF255">
        <v>334</v>
      </c>
      <c r="AG255" t="s">
        <v>600</v>
      </c>
      <c r="AH255" t="s">
        <v>347</v>
      </c>
    </row>
    <row r="256" spans="32:34" x14ac:dyDescent="0.45">
      <c r="AF256">
        <v>335</v>
      </c>
      <c r="AG256" t="s">
        <v>601</v>
      </c>
      <c r="AH256" t="s">
        <v>347</v>
      </c>
    </row>
    <row r="257" spans="32:34" x14ac:dyDescent="0.45">
      <c r="AF257">
        <v>336</v>
      </c>
      <c r="AG257" t="s">
        <v>602</v>
      </c>
      <c r="AH257" t="s">
        <v>347</v>
      </c>
    </row>
    <row r="258" spans="32:34" x14ac:dyDescent="0.45">
      <c r="AF258">
        <v>337</v>
      </c>
      <c r="AG258" t="s">
        <v>603</v>
      </c>
      <c r="AH258" t="s">
        <v>347</v>
      </c>
    </row>
    <row r="259" spans="32:34" x14ac:dyDescent="0.45">
      <c r="AF259">
        <v>338</v>
      </c>
      <c r="AG259" t="s">
        <v>604</v>
      </c>
      <c r="AH259" t="s">
        <v>347</v>
      </c>
    </row>
    <row r="260" spans="32:34" x14ac:dyDescent="0.45">
      <c r="AF260">
        <v>339</v>
      </c>
      <c r="AG260" t="s">
        <v>605</v>
      </c>
      <c r="AH260" t="s">
        <v>347</v>
      </c>
    </row>
    <row r="261" spans="32:34" x14ac:dyDescent="0.45">
      <c r="AF261">
        <v>340</v>
      </c>
      <c r="AG261" t="s">
        <v>606</v>
      </c>
      <c r="AH261" t="s">
        <v>347</v>
      </c>
    </row>
    <row r="262" spans="32:34" x14ac:dyDescent="0.45">
      <c r="AF262">
        <v>343</v>
      </c>
      <c r="AG262" t="s">
        <v>607</v>
      </c>
      <c r="AH262" t="s">
        <v>347</v>
      </c>
    </row>
    <row r="263" spans="32:34" x14ac:dyDescent="0.45">
      <c r="AF263">
        <v>346</v>
      </c>
      <c r="AG263" t="s">
        <v>608</v>
      </c>
      <c r="AH263" t="s">
        <v>347</v>
      </c>
    </row>
    <row r="264" spans="32:34" x14ac:dyDescent="0.45">
      <c r="AF264">
        <v>347</v>
      </c>
      <c r="AG264" t="s">
        <v>609</v>
      </c>
      <c r="AH264" t="s">
        <v>347</v>
      </c>
    </row>
    <row r="265" spans="32:34" x14ac:dyDescent="0.45">
      <c r="AF265">
        <v>348</v>
      </c>
      <c r="AG265" t="s">
        <v>610</v>
      </c>
      <c r="AH265" t="s">
        <v>347</v>
      </c>
    </row>
    <row r="266" spans="32:34" x14ac:dyDescent="0.45">
      <c r="AF266">
        <v>349</v>
      </c>
      <c r="AG266" t="s">
        <v>611</v>
      </c>
      <c r="AH266" t="s">
        <v>347</v>
      </c>
    </row>
    <row r="267" spans="32:34" x14ac:dyDescent="0.45">
      <c r="AF267">
        <v>350</v>
      </c>
      <c r="AG267" t="s">
        <v>612</v>
      </c>
      <c r="AH267" t="s">
        <v>347</v>
      </c>
    </row>
    <row r="268" spans="32:34" x14ac:dyDescent="0.45">
      <c r="AF268">
        <v>351</v>
      </c>
      <c r="AG268" t="s">
        <v>613</v>
      </c>
      <c r="AH268" t="s">
        <v>347</v>
      </c>
    </row>
    <row r="269" spans="32:34" x14ac:dyDescent="0.45">
      <c r="AF269">
        <v>352</v>
      </c>
      <c r="AG269" t="s">
        <v>614</v>
      </c>
      <c r="AH269" t="s">
        <v>347</v>
      </c>
    </row>
    <row r="270" spans="32:34" x14ac:dyDescent="0.45">
      <c r="AF270">
        <v>353</v>
      </c>
      <c r="AG270" t="s">
        <v>615</v>
      </c>
      <c r="AH270" t="s">
        <v>347</v>
      </c>
    </row>
    <row r="271" spans="32:34" x14ac:dyDescent="0.45">
      <c r="AF271">
        <v>354</v>
      </c>
      <c r="AG271" t="s">
        <v>616</v>
      </c>
      <c r="AH271" t="s">
        <v>347</v>
      </c>
    </row>
    <row r="272" spans="32:34" x14ac:dyDescent="0.45">
      <c r="AF272">
        <v>358</v>
      </c>
      <c r="AG272" t="s">
        <v>617</v>
      </c>
      <c r="AH272" t="s">
        <v>347</v>
      </c>
    </row>
    <row r="273" spans="32:34" x14ac:dyDescent="0.45">
      <c r="AF273">
        <v>359</v>
      </c>
      <c r="AG273" t="s">
        <v>618</v>
      </c>
      <c r="AH273" t="s">
        <v>347</v>
      </c>
    </row>
    <row r="274" spans="32:34" x14ac:dyDescent="0.45">
      <c r="AF274">
        <v>360</v>
      </c>
      <c r="AG274" t="s">
        <v>619</v>
      </c>
      <c r="AH274" t="s">
        <v>347</v>
      </c>
    </row>
    <row r="275" spans="32:34" x14ac:dyDescent="0.45">
      <c r="AF275">
        <v>361</v>
      </c>
      <c r="AG275" t="s">
        <v>1168</v>
      </c>
      <c r="AH275" t="s">
        <v>347</v>
      </c>
    </row>
    <row r="276" spans="32:34" x14ac:dyDescent="0.45">
      <c r="AF276">
        <v>362</v>
      </c>
      <c r="AG276" t="s">
        <v>620</v>
      </c>
      <c r="AH276" t="s">
        <v>347</v>
      </c>
    </row>
    <row r="277" spans="32:34" x14ac:dyDescent="0.45">
      <c r="AF277">
        <v>365</v>
      </c>
      <c r="AG277" t="s">
        <v>621</v>
      </c>
      <c r="AH277" t="s">
        <v>347</v>
      </c>
    </row>
    <row r="278" spans="32:34" x14ac:dyDescent="0.45">
      <c r="AF278">
        <v>366</v>
      </c>
      <c r="AG278" t="s">
        <v>622</v>
      </c>
      <c r="AH278" t="s">
        <v>347</v>
      </c>
    </row>
    <row r="279" spans="32:34" x14ac:dyDescent="0.45">
      <c r="AF279">
        <v>369</v>
      </c>
      <c r="AG279" t="s">
        <v>623</v>
      </c>
      <c r="AH279" t="s">
        <v>347</v>
      </c>
    </row>
    <row r="280" spans="32:34" x14ac:dyDescent="0.45">
      <c r="AF280">
        <v>370</v>
      </c>
      <c r="AG280" t="s">
        <v>624</v>
      </c>
      <c r="AH280" t="s">
        <v>347</v>
      </c>
    </row>
    <row r="281" spans="32:34" x14ac:dyDescent="0.45">
      <c r="AF281">
        <v>371</v>
      </c>
      <c r="AG281" t="s">
        <v>625</v>
      </c>
      <c r="AH281" t="s">
        <v>347</v>
      </c>
    </row>
    <row r="282" spans="32:34" x14ac:dyDescent="0.45">
      <c r="AF282">
        <v>372</v>
      </c>
      <c r="AG282" t="s">
        <v>626</v>
      </c>
      <c r="AH282" t="s">
        <v>347</v>
      </c>
    </row>
    <row r="283" spans="32:34" x14ac:dyDescent="0.45">
      <c r="AF283">
        <v>373</v>
      </c>
      <c r="AG283" t="s">
        <v>627</v>
      </c>
      <c r="AH283" t="s">
        <v>347</v>
      </c>
    </row>
    <row r="284" spans="32:34" x14ac:dyDescent="0.45">
      <c r="AF284">
        <v>374</v>
      </c>
      <c r="AG284" t="s">
        <v>628</v>
      </c>
      <c r="AH284" t="s">
        <v>347</v>
      </c>
    </row>
    <row r="285" spans="32:34" x14ac:dyDescent="0.45">
      <c r="AF285">
        <v>375</v>
      </c>
      <c r="AG285" t="s">
        <v>629</v>
      </c>
      <c r="AH285" t="s">
        <v>347</v>
      </c>
    </row>
    <row r="286" spans="32:34" x14ac:dyDescent="0.45">
      <c r="AF286">
        <v>376</v>
      </c>
      <c r="AG286" t="s">
        <v>630</v>
      </c>
      <c r="AH286" t="s">
        <v>347</v>
      </c>
    </row>
    <row r="287" spans="32:34" x14ac:dyDescent="0.45">
      <c r="AF287">
        <v>377</v>
      </c>
      <c r="AG287" t="s">
        <v>631</v>
      </c>
      <c r="AH287" t="s">
        <v>347</v>
      </c>
    </row>
    <row r="288" spans="32:34" x14ac:dyDescent="0.45">
      <c r="AF288">
        <v>378</v>
      </c>
      <c r="AG288" t="s">
        <v>632</v>
      </c>
      <c r="AH288" t="s">
        <v>347</v>
      </c>
    </row>
    <row r="289" spans="32:34" x14ac:dyDescent="0.45">
      <c r="AF289">
        <v>380</v>
      </c>
      <c r="AG289" t="s">
        <v>633</v>
      </c>
      <c r="AH289" t="s">
        <v>347</v>
      </c>
    </row>
    <row r="290" spans="32:34" x14ac:dyDescent="0.45">
      <c r="AF290">
        <v>381</v>
      </c>
      <c r="AG290" t="s">
        <v>634</v>
      </c>
      <c r="AH290" t="s">
        <v>347</v>
      </c>
    </row>
    <row r="291" spans="32:34" x14ac:dyDescent="0.45">
      <c r="AF291">
        <v>382</v>
      </c>
      <c r="AG291" t="s">
        <v>635</v>
      </c>
      <c r="AH291" t="s">
        <v>347</v>
      </c>
    </row>
    <row r="292" spans="32:34" x14ac:dyDescent="0.45">
      <c r="AF292">
        <v>383</v>
      </c>
      <c r="AG292" t="s">
        <v>636</v>
      </c>
      <c r="AH292" t="s">
        <v>347</v>
      </c>
    </row>
    <row r="293" spans="32:34" x14ac:dyDescent="0.45">
      <c r="AF293">
        <v>384</v>
      </c>
      <c r="AG293" t="s">
        <v>637</v>
      </c>
      <c r="AH293" t="s">
        <v>347</v>
      </c>
    </row>
    <row r="294" spans="32:34" x14ac:dyDescent="0.45">
      <c r="AF294">
        <v>387</v>
      </c>
      <c r="AG294" t="s">
        <v>638</v>
      </c>
      <c r="AH294" t="s">
        <v>347</v>
      </c>
    </row>
    <row r="295" spans="32:34" x14ac:dyDescent="0.45">
      <c r="AF295">
        <v>391</v>
      </c>
      <c r="AG295" t="s">
        <v>639</v>
      </c>
      <c r="AH295" t="s">
        <v>347</v>
      </c>
    </row>
    <row r="296" spans="32:34" x14ac:dyDescent="0.45">
      <c r="AF296">
        <v>392</v>
      </c>
      <c r="AG296" t="s">
        <v>640</v>
      </c>
      <c r="AH296" t="s">
        <v>347</v>
      </c>
    </row>
    <row r="297" spans="32:34" x14ac:dyDescent="0.45">
      <c r="AF297">
        <v>393</v>
      </c>
      <c r="AG297" t="s">
        <v>641</v>
      </c>
      <c r="AH297" t="s">
        <v>347</v>
      </c>
    </row>
    <row r="298" spans="32:34" x14ac:dyDescent="0.45">
      <c r="AF298">
        <v>394</v>
      </c>
      <c r="AG298" t="s">
        <v>642</v>
      </c>
      <c r="AH298" t="s">
        <v>347</v>
      </c>
    </row>
    <row r="299" spans="32:34" x14ac:dyDescent="0.45">
      <c r="AF299">
        <v>395</v>
      </c>
      <c r="AG299" t="s">
        <v>643</v>
      </c>
      <c r="AH299" t="s">
        <v>347</v>
      </c>
    </row>
    <row r="300" spans="32:34" x14ac:dyDescent="0.45">
      <c r="AF300">
        <v>396</v>
      </c>
      <c r="AG300" t="s">
        <v>644</v>
      </c>
      <c r="AH300" t="s">
        <v>347</v>
      </c>
    </row>
    <row r="301" spans="32:34" x14ac:dyDescent="0.45">
      <c r="AF301">
        <v>397</v>
      </c>
      <c r="AG301" t="s">
        <v>645</v>
      </c>
      <c r="AH301" t="s">
        <v>347</v>
      </c>
    </row>
    <row r="302" spans="32:34" x14ac:dyDescent="0.45">
      <c r="AF302">
        <v>399</v>
      </c>
      <c r="AG302" t="s">
        <v>646</v>
      </c>
      <c r="AH302" t="s">
        <v>347</v>
      </c>
    </row>
    <row r="303" spans="32:34" x14ac:dyDescent="0.45">
      <c r="AF303">
        <v>400</v>
      </c>
      <c r="AG303" t="s">
        <v>647</v>
      </c>
      <c r="AH303" t="s">
        <v>347</v>
      </c>
    </row>
    <row r="304" spans="32:34" x14ac:dyDescent="0.45">
      <c r="AF304">
        <v>401</v>
      </c>
      <c r="AG304" t="s">
        <v>648</v>
      </c>
      <c r="AH304" t="s">
        <v>347</v>
      </c>
    </row>
    <row r="305" spans="32:34" x14ac:dyDescent="0.45">
      <c r="AF305">
        <v>402</v>
      </c>
      <c r="AG305" t="s">
        <v>649</v>
      </c>
      <c r="AH305" t="s">
        <v>347</v>
      </c>
    </row>
    <row r="306" spans="32:34" x14ac:dyDescent="0.45">
      <c r="AF306">
        <v>404</v>
      </c>
      <c r="AG306" t="s">
        <v>650</v>
      </c>
      <c r="AH306" t="s">
        <v>347</v>
      </c>
    </row>
    <row r="307" spans="32:34" x14ac:dyDescent="0.45">
      <c r="AF307">
        <v>405</v>
      </c>
      <c r="AG307" t="s">
        <v>651</v>
      </c>
      <c r="AH307" t="s">
        <v>347</v>
      </c>
    </row>
    <row r="308" spans="32:34" x14ac:dyDescent="0.45">
      <c r="AF308">
        <v>408</v>
      </c>
      <c r="AG308" t="s">
        <v>652</v>
      </c>
      <c r="AH308" t="s">
        <v>347</v>
      </c>
    </row>
    <row r="309" spans="32:34" x14ac:dyDescent="0.45">
      <c r="AF309">
        <v>409</v>
      </c>
      <c r="AG309" t="s">
        <v>653</v>
      </c>
      <c r="AH309" t="s">
        <v>347</v>
      </c>
    </row>
    <row r="310" spans="32:34" x14ac:dyDescent="0.45">
      <c r="AF310">
        <v>418</v>
      </c>
      <c r="AG310" t="s">
        <v>654</v>
      </c>
      <c r="AH310" t="s">
        <v>347</v>
      </c>
    </row>
    <row r="311" spans="32:34" x14ac:dyDescent="0.45">
      <c r="AF311">
        <v>419</v>
      </c>
      <c r="AG311" t="s">
        <v>655</v>
      </c>
      <c r="AH311" t="s">
        <v>347</v>
      </c>
    </row>
    <row r="312" spans="32:34" x14ac:dyDescent="0.45">
      <c r="AF312">
        <v>421</v>
      </c>
      <c r="AG312" t="s">
        <v>656</v>
      </c>
      <c r="AH312" t="s">
        <v>347</v>
      </c>
    </row>
    <row r="313" spans="32:34" x14ac:dyDescent="0.45">
      <c r="AF313">
        <v>424</v>
      </c>
      <c r="AG313" t="s">
        <v>657</v>
      </c>
      <c r="AH313" t="s">
        <v>347</v>
      </c>
    </row>
    <row r="314" spans="32:34" x14ac:dyDescent="0.45">
      <c r="AF314">
        <v>428</v>
      </c>
      <c r="AG314" t="s">
        <v>658</v>
      </c>
      <c r="AH314" t="s">
        <v>347</v>
      </c>
    </row>
    <row r="315" spans="32:34" x14ac:dyDescent="0.45">
      <c r="AF315">
        <v>429</v>
      </c>
      <c r="AG315" t="s">
        <v>659</v>
      </c>
      <c r="AH315" t="s">
        <v>347</v>
      </c>
    </row>
    <row r="316" spans="32:34" x14ac:dyDescent="0.45">
      <c r="AF316">
        <v>432</v>
      </c>
      <c r="AG316" t="s">
        <v>660</v>
      </c>
      <c r="AH316" t="s">
        <v>347</v>
      </c>
    </row>
    <row r="317" spans="32:34" x14ac:dyDescent="0.45">
      <c r="AF317">
        <v>439</v>
      </c>
      <c r="AG317" t="s">
        <v>661</v>
      </c>
      <c r="AH317" t="s">
        <v>347</v>
      </c>
    </row>
    <row r="318" spans="32:34" x14ac:dyDescent="0.45">
      <c r="AF318">
        <v>443</v>
      </c>
      <c r="AG318" t="s">
        <v>662</v>
      </c>
      <c r="AH318" t="s">
        <v>347</v>
      </c>
    </row>
    <row r="319" spans="32:34" x14ac:dyDescent="0.45">
      <c r="AF319">
        <v>451</v>
      </c>
      <c r="AG319" t="s">
        <v>663</v>
      </c>
      <c r="AH319" t="s">
        <v>347</v>
      </c>
    </row>
    <row r="320" spans="32:34" x14ac:dyDescent="0.45">
      <c r="AF320">
        <v>452</v>
      </c>
      <c r="AG320" t="s">
        <v>664</v>
      </c>
      <c r="AH320" t="s">
        <v>347</v>
      </c>
    </row>
    <row r="321" spans="32:34" x14ac:dyDescent="0.45">
      <c r="AF321">
        <v>476</v>
      </c>
      <c r="AG321" t="s">
        <v>665</v>
      </c>
      <c r="AH321" t="s">
        <v>347</v>
      </c>
    </row>
    <row r="322" spans="32:34" x14ac:dyDescent="0.45">
      <c r="AF322">
        <v>478</v>
      </c>
      <c r="AG322" t="s">
        <v>666</v>
      </c>
      <c r="AH322" t="s">
        <v>347</v>
      </c>
    </row>
    <row r="323" spans="32:34" x14ac:dyDescent="0.45">
      <c r="AF323">
        <v>482</v>
      </c>
      <c r="AG323" t="s">
        <v>667</v>
      </c>
      <c r="AH323" t="s">
        <v>347</v>
      </c>
    </row>
    <row r="324" spans="32:34" x14ac:dyDescent="0.45">
      <c r="AF324">
        <v>488</v>
      </c>
      <c r="AG324" t="s">
        <v>668</v>
      </c>
      <c r="AH324" t="s">
        <v>347</v>
      </c>
    </row>
    <row r="325" spans="32:34" x14ac:dyDescent="0.45">
      <c r="AF325">
        <v>491</v>
      </c>
      <c r="AG325" t="s">
        <v>669</v>
      </c>
      <c r="AH325" t="s">
        <v>347</v>
      </c>
    </row>
    <row r="326" spans="32:34" x14ac:dyDescent="0.45">
      <c r="AF326">
        <v>494</v>
      </c>
      <c r="AG326" t="s">
        <v>670</v>
      </c>
      <c r="AH326" t="s">
        <v>347</v>
      </c>
    </row>
    <row r="327" spans="32:34" x14ac:dyDescent="0.45">
      <c r="AF327">
        <v>495</v>
      </c>
      <c r="AG327" t="s">
        <v>671</v>
      </c>
      <c r="AH327" t="s">
        <v>347</v>
      </c>
    </row>
    <row r="328" spans="32:34" x14ac:dyDescent="0.45">
      <c r="AF328">
        <v>496</v>
      </c>
      <c r="AG328" t="s">
        <v>672</v>
      </c>
      <c r="AH328" t="s">
        <v>347</v>
      </c>
    </row>
    <row r="329" spans="32:34" x14ac:dyDescent="0.45">
      <c r="AF329">
        <v>497</v>
      </c>
      <c r="AG329" t="s">
        <v>673</v>
      </c>
      <c r="AH329" t="s">
        <v>347</v>
      </c>
    </row>
    <row r="330" spans="32:34" x14ac:dyDescent="0.45">
      <c r="AF330">
        <v>498</v>
      </c>
      <c r="AG330" t="s">
        <v>674</v>
      </c>
      <c r="AH330" t="s">
        <v>347</v>
      </c>
    </row>
    <row r="331" spans="32:34" x14ac:dyDescent="0.45">
      <c r="AF331">
        <v>518</v>
      </c>
      <c r="AG331" t="s">
        <v>675</v>
      </c>
      <c r="AH331" t="s">
        <v>347</v>
      </c>
    </row>
    <row r="332" spans="32:34" x14ac:dyDescent="0.45">
      <c r="AF332">
        <v>527</v>
      </c>
      <c r="AG332" t="s">
        <v>676</v>
      </c>
      <c r="AH332" t="s">
        <v>347</v>
      </c>
    </row>
    <row r="333" spans="32:34" x14ac:dyDescent="0.45">
      <c r="AF333">
        <v>530</v>
      </c>
      <c r="AG333" t="s">
        <v>677</v>
      </c>
      <c r="AH333" t="s">
        <v>347</v>
      </c>
    </row>
    <row r="334" spans="32:34" x14ac:dyDescent="0.45">
      <c r="AF334">
        <v>531</v>
      </c>
      <c r="AG334" t="s">
        <v>678</v>
      </c>
      <c r="AH334" t="s">
        <v>347</v>
      </c>
    </row>
    <row r="335" spans="32:34" x14ac:dyDescent="0.45">
      <c r="AF335">
        <v>532</v>
      </c>
      <c r="AG335" t="s">
        <v>679</v>
      </c>
      <c r="AH335" t="s">
        <v>347</v>
      </c>
    </row>
    <row r="336" spans="32:34" x14ac:dyDescent="0.45">
      <c r="AF336">
        <v>533</v>
      </c>
      <c r="AG336" t="s">
        <v>680</v>
      </c>
      <c r="AH336" t="s">
        <v>347</v>
      </c>
    </row>
    <row r="337" spans="32:34" x14ac:dyDescent="0.45">
      <c r="AF337">
        <v>536</v>
      </c>
      <c r="AG337" t="s">
        <v>681</v>
      </c>
      <c r="AH337" t="s">
        <v>347</v>
      </c>
    </row>
    <row r="338" spans="32:34" x14ac:dyDescent="0.45">
      <c r="AF338">
        <v>544</v>
      </c>
      <c r="AG338" t="s">
        <v>682</v>
      </c>
      <c r="AH338" t="s">
        <v>347</v>
      </c>
    </row>
    <row r="339" spans="32:34" x14ac:dyDescent="0.45">
      <c r="AF339">
        <v>548</v>
      </c>
      <c r="AG339" t="s">
        <v>683</v>
      </c>
      <c r="AH339" t="s">
        <v>347</v>
      </c>
    </row>
    <row r="340" spans="32:34" x14ac:dyDescent="0.45">
      <c r="AF340">
        <v>549</v>
      </c>
      <c r="AG340" t="s">
        <v>684</v>
      </c>
      <c r="AH340" t="s">
        <v>347</v>
      </c>
    </row>
    <row r="341" spans="32:34" x14ac:dyDescent="0.45">
      <c r="AF341">
        <v>550</v>
      </c>
      <c r="AG341" t="s">
        <v>685</v>
      </c>
      <c r="AH341" t="s">
        <v>347</v>
      </c>
    </row>
    <row r="342" spans="32:34" x14ac:dyDescent="0.45">
      <c r="AF342">
        <v>551</v>
      </c>
      <c r="AG342" t="s">
        <v>686</v>
      </c>
      <c r="AH342" t="s">
        <v>347</v>
      </c>
    </row>
    <row r="343" spans="32:34" x14ac:dyDescent="0.45">
      <c r="AF343">
        <v>552</v>
      </c>
      <c r="AG343" t="s">
        <v>687</v>
      </c>
      <c r="AH343" t="s">
        <v>347</v>
      </c>
    </row>
    <row r="344" spans="32:34" x14ac:dyDescent="0.45">
      <c r="AF344">
        <v>563</v>
      </c>
      <c r="AG344" t="s">
        <v>688</v>
      </c>
      <c r="AH344" t="s">
        <v>347</v>
      </c>
    </row>
    <row r="345" spans="32:34" x14ac:dyDescent="0.45">
      <c r="AF345">
        <v>564</v>
      </c>
      <c r="AG345" t="s">
        <v>689</v>
      </c>
      <c r="AH345" t="s">
        <v>347</v>
      </c>
    </row>
    <row r="346" spans="32:34" x14ac:dyDescent="0.45">
      <c r="AF346">
        <v>608</v>
      </c>
      <c r="AG346" t="s">
        <v>690</v>
      </c>
      <c r="AH346" t="s">
        <v>347</v>
      </c>
    </row>
    <row r="347" spans="32:34" x14ac:dyDescent="0.45">
      <c r="AF347">
        <v>615</v>
      </c>
      <c r="AG347" t="s">
        <v>691</v>
      </c>
      <c r="AH347" t="s">
        <v>347</v>
      </c>
    </row>
    <row r="348" spans="32:34" x14ac:dyDescent="0.45">
      <c r="AF348">
        <v>624</v>
      </c>
      <c r="AG348" t="s">
        <v>692</v>
      </c>
      <c r="AH348" t="s">
        <v>347</v>
      </c>
    </row>
    <row r="349" spans="32:34" x14ac:dyDescent="0.45">
      <c r="AF349">
        <v>630</v>
      </c>
      <c r="AG349" t="s">
        <v>693</v>
      </c>
      <c r="AH349" t="s">
        <v>347</v>
      </c>
    </row>
    <row r="350" spans="32:34" x14ac:dyDescent="0.45">
      <c r="AF350">
        <v>631</v>
      </c>
      <c r="AG350" t="s">
        <v>694</v>
      </c>
      <c r="AH350" t="s">
        <v>347</v>
      </c>
    </row>
    <row r="351" spans="32:34" x14ac:dyDescent="0.45">
      <c r="AF351">
        <v>632</v>
      </c>
      <c r="AG351" t="s">
        <v>695</v>
      </c>
      <c r="AH351" t="s">
        <v>347</v>
      </c>
    </row>
    <row r="352" spans="32:34" x14ac:dyDescent="0.45">
      <c r="AF352">
        <v>654</v>
      </c>
      <c r="AG352" t="s">
        <v>696</v>
      </c>
      <c r="AH352" t="s">
        <v>347</v>
      </c>
    </row>
    <row r="353" spans="32:34" x14ac:dyDescent="0.45">
      <c r="AF353">
        <v>658</v>
      </c>
      <c r="AG353" t="s">
        <v>697</v>
      </c>
      <c r="AH353" t="s">
        <v>347</v>
      </c>
    </row>
    <row r="354" spans="32:34" x14ac:dyDescent="0.45">
      <c r="AF354">
        <v>661</v>
      </c>
      <c r="AG354" t="s">
        <v>698</v>
      </c>
      <c r="AH354" t="s">
        <v>347</v>
      </c>
    </row>
    <row r="355" spans="32:34" x14ac:dyDescent="0.45">
      <c r="AF355">
        <v>683</v>
      </c>
      <c r="AG355" t="s">
        <v>699</v>
      </c>
      <c r="AH355" t="s">
        <v>347</v>
      </c>
    </row>
    <row r="356" spans="32:34" x14ac:dyDescent="0.45">
      <c r="AF356">
        <v>704</v>
      </c>
      <c r="AG356" t="s">
        <v>700</v>
      </c>
      <c r="AH356" t="s">
        <v>347</v>
      </c>
    </row>
    <row r="357" spans="32:34" x14ac:dyDescent="0.45">
      <c r="AF357">
        <v>872</v>
      </c>
      <c r="AG357" t="s">
        <v>701</v>
      </c>
      <c r="AH357" t="s">
        <v>347</v>
      </c>
    </row>
    <row r="358" spans="32:34" x14ac:dyDescent="0.45">
      <c r="AF358">
        <v>873</v>
      </c>
      <c r="AG358" t="s">
        <v>702</v>
      </c>
      <c r="AH358" t="s">
        <v>347</v>
      </c>
    </row>
    <row r="359" spans="32:34" x14ac:dyDescent="0.45">
      <c r="AF359">
        <v>903</v>
      </c>
      <c r="AG359" t="s">
        <v>703</v>
      </c>
      <c r="AH359" t="s">
        <v>347</v>
      </c>
    </row>
    <row r="360" spans="32:34" x14ac:dyDescent="0.45">
      <c r="AF360">
        <v>961</v>
      </c>
      <c r="AG360" t="s">
        <v>704</v>
      </c>
      <c r="AH360" t="s">
        <v>347</v>
      </c>
    </row>
    <row r="361" spans="32:34" x14ac:dyDescent="0.45">
      <c r="AF361">
        <v>1007</v>
      </c>
      <c r="AG361" t="s">
        <v>705</v>
      </c>
      <c r="AH361" t="s">
        <v>347</v>
      </c>
    </row>
    <row r="362" spans="32:34" x14ac:dyDescent="0.45">
      <c r="AF362">
        <v>1138</v>
      </c>
      <c r="AG362" t="s">
        <v>706</v>
      </c>
      <c r="AH362" t="s">
        <v>347</v>
      </c>
    </row>
    <row r="363" spans="32:34" x14ac:dyDescent="0.45">
      <c r="AF363">
        <v>1139</v>
      </c>
      <c r="AG363" t="s">
        <v>707</v>
      </c>
      <c r="AH363" t="s">
        <v>347</v>
      </c>
    </row>
    <row r="364" spans="32:34" x14ac:dyDescent="0.45">
      <c r="AF364">
        <v>1147</v>
      </c>
      <c r="AG364" t="s">
        <v>708</v>
      </c>
      <c r="AH364" t="s">
        <v>347</v>
      </c>
    </row>
    <row r="365" spans="32:34" x14ac:dyDescent="0.45">
      <c r="AF365">
        <v>1156</v>
      </c>
      <c r="AG365" t="s">
        <v>709</v>
      </c>
      <c r="AH365" t="s">
        <v>347</v>
      </c>
    </row>
    <row r="366" spans="32:34" x14ac:dyDescent="0.45">
      <c r="AF366">
        <v>1172</v>
      </c>
      <c r="AG366" t="s">
        <v>710</v>
      </c>
      <c r="AH366" t="s">
        <v>347</v>
      </c>
    </row>
    <row r="367" spans="32:34" x14ac:dyDescent="0.45">
      <c r="AF367">
        <v>1175</v>
      </c>
      <c r="AG367" t="s">
        <v>711</v>
      </c>
      <c r="AH367" t="s">
        <v>347</v>
      </c>
    </row>
    <row r="368" spans="32:34" x14ac:dyDescent="0.45">
      <c r="AF368">
        <v>1190</v>
      </c>
      <c r="AG368" t="s">
        <v>712</v>
      </c>
      <c r="AH368" t="s">
        <v>347</v>
      </c>
    </row>
    <row r="369" spans="32:34" x14ac:dyDescent="0.45">
      <c r="AF369">
        <v>1584</v>
      </c>
      <c r="AG369" t="s">
        <v>713</v>
      </c>
      <c r="AH369" t="s">
        <v>347</v>
      </c>
    </row>
    <row r="370" spans="32:34" x14ac:dyDescent="0.45">
      <c r="AF370">
        <v>1618</v>
      </c>
      <c r="AG370" t="s">
        <v>714</v>
      </c>
      <c r="AH370" t="s">
        <v>347</v>
      </c>
    </row>
    <row r="371" spans="32:34" x14ac:dyDescent="0.45">
      <c r="AF371">
        <v>1672</v>
      </c>
      <c r="AG371" t="s">
        <v>715</v>
      </c>
      <c r="AH371" t="s">
        <v>347</v>
      </c>
    </row>
    <row r="372" spans="32:34" x14ac:dyDescent="0.45">
      <c r="AF372">
        <v>1674</v>
      </c>
      <c r="AG372" t="s">
        <v>716</v>
      </c>
      <c r="AH372" t="s">
        <v>347</v>
      </c>
    </row>
    <row r="373" spans="32:34" x14ac:dyDescent="0.45">
      <c r="AF373">
        <v>1917</v>
      </c>
      <c r="AG373" t="s">
        <v>717</v>
      </c>
      <c r="AH373" t="s">
        <v>347</v>
      </c>
    </row>
    <row r="374" spans="32:34" x14ac:dyDescent="0.45">
      <c r="AF374">
        <v>3114</v>
      </c>
      <c r="AG374" t="s">
        <v>718</v>
      </c>
      <c r="AH374" t="s">
        <v>347</v>
      </c>
    </row>
    <row r="375" spans="32:34" x14ac:dyDescent="0.45">
      <c r="AF375">
        <v>3117</v>
      </c>
      <c r="AG375" t="s">
        <v>719</v>
      </c>
      <c r="AH375" t="s">
        <v>347</v>
      </c>
    </row>
    <row r="376" spans="32:34" x14ac:dyDescent="0.45">
      <c r="AF376">
        <v>3612</v>
      </c>
      <c r="AG376" t="s">
        <v>720</v>
      </c>
      <c r="AH376" t="s">
        <v>347</v>
      </c>
    </row>
    <row r="377" spans="32:34" x14ac:dyDescent="0.45">
      <c r="AF377">
        <v>3619</v>
      </c>
      <c r="AG377" t="s">
        <v>721</v>
      </c>
      <c r="AH377" t="s">
        <v>347</v>
      </c>
    </row>
    <row r="378" spans="32:34" x14ac:dyDescent="0.45">
      <c r="AF378">
        <v>3625</v>
      </c>
      <c r="AG378" t="s">
        <v>722</v>
      </c>
      <c r="AH378" t="s">
        <v>347</v>
      </c>
    </row>
    <row r="379" spans="32:34" x14ac:dyDescent="0.45">
      <c r="AF379">
        <v>3630</v>
      </c>
      <c r="AG379" t="s">
        <v>723</v>
      </c>
      <c r="AH379" t="s">
        <v>347</v>
      </c>
    </row>
    <row r="380" spans="32:34" x14ac:dyDescent="0.45">
      <c r="AF380">
        <v>3681</v>
      </c>
      <c r="AG380" t="s">
        <v>724</v>
      </c>
      <c r="AH380" t="s">
        <v>347</v>
      </c>
    </row>
    <row r="381" spans="32:34" x14ac:dyDescent="0.45">
      <c r="AF381">
        <v>3684</v>
      </c>
      <c r="AG381" t="s">
        <v>725</v>
      </c>
      <c r="AH381" t="s">
        <v>347</v>
      </c>
    </row>
    <row r="382" spans="32:34" x14ac:dyDescent="0.45">
      <c r="AF382">
        <v>4145</v>
      </c>
      <c r="AG382" t="s">
        <v>726</v>
      </c>
      <c r="AH382" t="s">
        <v>347</v>
      </c>
    </row>
    <row r="383" spans="32:34" x14ac:dyDescent="0.45">
      <c r="AF383">
        <v>4158</v>
      </c>
      <c r="AG383" t="s">
        <v>727</v>
      </c>
      <c r="AH383" t="s">
        <v>347</v>
      </c>
    </row>
    <row r="384" spans="32:34" x14ac:dyDescent="0.45">
      <c r="AF384">
        <v>4207</v>
      </c>
      <c r="AG384" t="s">
        <v>728</v>
      </c>
      <c r="AH384" t="s">
        <v>347</v>
      </c>
    </row>
    <row r="385" spans="32:34" x14ac:dyDescent="0.45">
      <c r="AF385">
        <v>4227</v>
      </c>
      <c r="AG385" t="s">
        <v>729</v>
      </c>
      <c r="AH385" t="s">
        <v>347</v>
      </c>
    </row>
    <row r="386" spans="32:34" x14ac:dyDescent="0.45">
      <c r="AF386">
        <v>4230</v>
      </c>
      <c r="AG386" t="s">
        <v>730</v>
      </c>
      <c r="AH386" t="s">
        <v>347</v>
      </c>
    </row>
    <row r="387" spans="32:34" x14ac:dyDescent="0.45">
      <c r="AF387">
        <v>4300</v>
      </c>
      <c r="AG387" t="s">
        <v>731</v>
      </c>
      <c r="AH387" t="s">
        <v>732</v>
      </c>
    </row>
    <row r="388" spans="32:34" x14ac:dyDescent="0.45">
      <c r="AF388">
        <v>4302</v>
      </c>
      <c r="AG388" t="s">
        <v>733</v>
      </c>
      <c r="AH388" t="s">
        <v>732</v>
      </c>
    </row>
    <row r="389" spans="32:34" x14ac:dyDescent="0.45">
      <c r="AF389">
        <v>4332</v>
      </c>
      <c r="AG389" t="s">
        <v>734</v>
      </c>
      <c r="AH389" t="s">
        <v>732</v>
      </c>
    </row>
    <row r="390" spans="32:34" x14ac:dyDescent="0.45">
      <c r="AF390">
        <v>4335</v>
      </c>
      <c r="AG390" t="s">
        <v>735</v>
      </c>
      <c r="AH390" t="s">
        <v>732</v>
      </c>
    </row>
    <row r="391" spans="32:34" x14ac:dyDescent="0.45">
      <c r="AF391">
        <v>4336</v>
      </c>
      <c r="AG391" t="s">
        <v>736</v>
      </c>
      <c r="AH391" t="s">
        <v>732</v>
      </c>
    </row>
    <row r="392" spans="32:34" x14ac:dyDescent="0.45">
      <c r="AF392">
        <v>4341</v>
      </c>
      <c r="AG392" t="s">
        <v>737</v>
      </c>
      <c r="AH392" t="s">
        <v>732</v>
      </c>
    </row>
    <row r="393" spans="32:34" x14ac:dyDescent="0.45">
      <c r="AF393">
        <v>4343</v>
      </c>
      <c r="AG393" t="s">
        <v>738</v>
      </c>
      <c r="AH393" t="s">
        <v>732</v>
      </c>
    </row>
    <row r="394" spans="32:34" x14ac:dyDescent="0.45">
      <c r="AF394">
        <v>4344</v>
      </c>
      <c r="AG394" t="s">
        <v>1169</v>
      </c>
      <c r="AH394" t="s">
        <v>732</v>
      </c>
    </row>
    <row r="395" spans="32:34" x14ac:dyDescent="0.45">
      <c r="AF395">
        <v>4345</v>
      </c>
      <c r="AG395" t="s">
        <v>739</v>
      </c>
      <c r="AH395" t="s">
        <v>732</v>
      </c>
    </row>
    <row r="396" spans="32:34" x14ac:dyDescent="0.45">
      <c r="AF396">
        <v>4360</v>
      </c>
      <c r="AG396" t="s">
        <v>740</v>
      </c>
      <c r="AH396" t="s">
        <v>732</v>
      </c>
    </row>
    <row r="397" spans="32:34" x14ac:dyDescent="0.45">
      <c r="AF397">
        <v>4364</v>
      </c>
      <c r="AG397" t="s">
        <v>741</v>
      </c>
      <c r="AH397" t="s">
        <v>732</v>
      </c>
    </row>
    <row r="398" spans="32:34" x14ac:dyDescent="0.45">
      <c r="AF398">
        <v>4365</v>
      </c>
      <c r="AG398" t="s">
        <v>742</v>
      </c>
      <c r="AH398" t="s">
        <v>732</v>
      </c>
    </row>
    <row r="399" spans="32:34" x14ac:dyDescent="0.45">
      <c r="AF399">
        <v>4370</v>
      </c>
      <c r="AG399" t="s">
        <v>743</v>
      </c>
      <c r="AH399" t="s">
        <v>732</v>
      </c>
    </row>
    <row r="400" spans="32:34" x14ac:dyDescent="0.45">
      <c r="AF400">
        <v>4375</v>
      </c>
      <c r="AG400" t="s">
        <v>744</v>
      </c>
      <c r="AH400" t="s">
        <v>732</v>
      </c>
    </row>
    <row r="401" spans="32:34" x14ac:dyDescent="0.45">
      <c r="AF401">
        <v>4376</v>
      </c>
      <c r="AG401" t="s">
        <v>745</v>
      </c>
      <c r="AH401" t="s">
        <v>732</v>
      </c>
    </row>
    <row r="402" spans="32:34" x14ac:dyDescent="0.45">
      <c r="AF402">
        <v>4377</v>
      </c>
      <c r="AG402" t="s">
        <v>746</v>
      </c>
      <c r="AH402" t="s">
        <v>732</v>
      </c>
    </row>
    <row r="403" spans="32:34" x14ac:dyDescent="0.45">
      <c r="AF403">
        <v>4378</v>
      </c>
      <c r="AG403" t="s">
        <v>747</v>
      </c>
      <c r="AH403" t="s">
        <v>732</v>
      </c>
    </row>
    <row r="404" spans="32:34" x14ac:dyDescent="0.45">
      <c r="AF404">
        <v>4389</v>
      </c>
      <c r="AG404" t="s">
        <v>748</v>
      </c>
      <c r="AH404" t="s">
        <v>732</v>
      </c>
    </row>
    <row r="405" spans="32:34" x14ac:dyDescent="0.45">
      <c r="AF405">
        <v>4392</v>
      </c>
      <c r="AG405" t="s">
        <v>749</v>
      </c>
      <c r="AH405" t="s">
        <v>732</v>
      </c>
    </row>
    <row r="406" spans="32:34" x14ac:dyDescent="0.45">
      <c r="AF406">
        <v>4396</v>
      </c>
      <c r="AG406" t="s">
        <v>750</v>
      </c>
      <c r="AH406" t="s">
        <v>732</v>
      </c>
    </row>
    <row r="407" spans="32:34" x14ac:dyDescent="0.45">
      <c r="AF407">
        <v>4397</v>
      </c>
      <c r="AG407" t="s">
        <v>751</v>
      </c>
      <c r="AH407" t="s">
        <v>732</v>
      </c>
    </row>
    <row r="408" spans="32:34" x14ac:dyDescent="0.45">
      <c r="AF408">
        <v>4399</v>
      </c>
      <c r="AG408" t="s">
        <v>752</v>
      </c>
      <c r="AH408" t="s">
        <v>732</v>
      </c>
    </row>
    <row r="409" spans="32:34" x14ac:dyDescent="0.45">
      <c r="AF409">
        <v>4404</v>
      </c>
      <c r="AG409" t="s">
        <v>753</v>
      </c>
      <c r="AH409" t="s">
        <v>754</v>
      </c>
    </row>
    <row r="410" spans="32:34" x14ac:dyDescent="0.45">
      <c r="AF410">
        <v>4409</v>
      </c>
      <c r="AG410" t="s">
        <v>755</v>
      </c>
      <c r="AH410" t="s">
        <v>754</v>
      </c>
    </row>
    <row r="411" spans="32:34" x14ac:dyDescent="0.45">
      <c r="AF411">
        <v>4452</v>
      </c>
      <c r="AG411" t="s">
        <v>756</v>
      </c>
      <c r="AH411" t="s">
        <v>732</v>
      </c>
    </row>
    <row r="412" spans="32:34" x14ac:dyDescent="0.45">
      <c r="AF412">
        <v>4454</v>
      </c>
      <c r="AG412" t="s">
        <v>757</v>
      </c>
      <c r="AH412" t="s">
        <v>732</v>
      </c>
    </row>
    <row r="413" spans="32:34" x14ac:dyDescent="0.45">
      <c r="AF413">
        <v>4456</v>
      </c>
      <c r="AG413" t="s">
        <v>758</v>
      </c>
      <c r="AH413" t="s">
        <v>732</v>
      </c>
    </row>
    <row r="414" spans="32:34" x14ac:dyDescent="0.45">
      <c r="AF414">
        <v>4459</v>
      </c>
      <c r="AG414" t="s">
        <v>759</v>
      </c>
      <c r="AH414" t="s">
        <v>732</v>
      </c>
    </row>
    <row r="415" spans="32:34" x14ac:dyDescent="0.45">
      <c r="AF415">
        <v>4460</v>
      </c>
      <c r="AG415" t="s">
        <v>760</v>
      </c>
      <c r="AH415" t="s">
        <v>732</v>
      </c>
    </row>
    <row r="416" spans="32:34" x14ac:dyDescent="0.45">
      <c r="AF416">
        <v>4461</v>
      </c>
      <c r="AG416" t="s">
        <v>761</v>
      </c>
      <c r="AH416" t="s">
        <v>732</v>
      </c>
    </row>
    <row r="417" spans="32:34" x14ac:dyDescent="0.45">
      <c r="AF417">
        <v>4463</v>
      </c>
      <c r="AG417" t="s">
        <v>762</v>
      </c>
      <c r="AH417" t="s">
        <v>732</v>
      </c>
    </row>
    <row r="418" spans="32:34" x14ac:dyDescent="0.45">
      <c r="AF418">
        <v>4464</v>
      </c>
      <c r="AG418" t="s">
        <v>763</v>
      </c>
      <c r="AH418" t="s">
        <v>732</v>
      </c>
    </row>
    <row r="419" spans="32:34" x14ac:dyDescent="0.45">
      <c r="AF419">
        <v>4465</v>
      </c>
      <c r="AG419" t="s">
        <v>764</v>
      </c>
      <c r="AH419" t="s">
        <v>732</v>
      </c>
    </row>
    <row r="420" spans="32:34" x14ac:dyDescent="0.45">
      <c r="AF420">
        <v>4468</v>
      </c>
      <c r="AG420" t="s">
        <v>765</v>
      </c>
      <c r="AH420" t="s">
        <v>732</v>
      </c>
    </row>
    <row r="421" spans="32:34" x14ac:dyDescent="0.45">
      <c r="AF421">
        <v>4471</v>
      </c>
      <c r="AG421" t="s">
        <v>766</v>
      </c>
      <c r="AH421" t="s">
        <v>732</v>
      </c>
    </row>
    <row r="422" spans="32:34" x14ac:dyDescent="0.45">
      <c r="AF422">
        <v>4472</v>
      </c>
      <c r="AG422" t="s">
        <v>767</v>
      </c>
      <c r="AH422" t="s">
        <v>732</v>
      </c>
    </row>
    <row r="423" spans="32:34" x14ac:dyDescent="0.45">
      <c r="AF423">
        <v>4474</v>
      </c>
      <c r="AG423" t="s">
        <v>768</v>
      </c>
      <c r="AH423" t="s">
        <v>732</v>
      </c>
    </row>
    <row r="424" spans="32:34" x14ac:dyDescent="0.45">
      <c r="AF424">
        <v>4475</v>
      </c>
      <c r="AG424" t="s">
        <v>769</v>
      </c>
      <c r="AH424" t="s">
        <v>732</v>
      </c>
    </row>
    <row r="425" spans="32:34" x14ac:dyDescent="0.45">
      <c r="AF425">
        <v>4476</v>
      </c>
      <c r="AG425" t="s">
        <v>770</v>
      </c>
      <c r="AH425" t="s">
        <v>732</v>
      </c>
    </row>
    <row r="426" spans="32:34" x14ac:dyDescent="0.45">
      <c r="AF426">
        <v>4477</v>
      </c>
      <c r="AG426" t="s">
        <v>771</v>
      </c>
      <c r="AH426" t="s">
        <v>732</v>
      </c>
    </row>
    <row r="427" spans="32:34" x14ac:dyDescent="0.45">
      <c r="AF427">
        <v>4478</v>
      </c>
      <c r="AG427" t="s">
        <v>772</v>
      </c>
      <c r="AH427" t="s">
        <v>732</v>
      </c>
    </row>
    <row r="428" spans="32:34" x14ac:dyDescent="0.45">
      <c r="AF428">
        <v>4480</v>
      </c>
      <c r="AG428" t="s">
        <v>773</v>
      </c>
      <c r="AH428" t="s">
        <v>732</v>
      </c>
    </row>
    <row r="429" spans="32:34" x14ac:dyDescent="0.45">
      <c r="AF429">
        <v>4481</v>
      </c>
      <c r="AG429" t="s">
        <v>774</v>
      </c>
      <c r="AH429" t="s">
        <v>732</v>
      </c>
    </row>
    <row r="430" spans="32:34" x14ac:dyDescent="0.45">
      <c r="AF430">
        <v>4482</v>
      </c>
      <c r="AG430" t="s">
        <v>775</v>
      </c>
      <c r="AH430" t="s">
        <v>732</v>
      </c>
    </row>
    <row r="431" spans="32:34" x14ac:dyDescent="0.45">
      <c r="AF431">
        <v>4483</v>
      </c>
      <c r="AG431" t="s">
        <v>776</v>
      </c>
      <c r="AH431" t="s">
        <v>732</v>
      </c>
    </row>
    <row r="432" spans="32:34" x14ac:dyDescent="0.45">
      <c r="AF432">
        <v>4484</v>
      </c>
      <c r="AG432" t="s">
        <v>777</v>
      </c>
      <c r="AH432" t="s">
        <v>732</v>
      </c>
    </row>
    <row r="433" spans="32:34" x14ac:dyDescent="0.45">
      <c r="AF433">
        <v>4485</v>
      </c>
      <c r="AG433" t="s">
        <v>778</v>
      </c>
      <c r="AH433" t="s">
        <v>732</v>
      </c>
    </row>
    <row r="434" spans="32:34" x14ac:dyDescent="0.45">
      <c r="AF434">
        <v>4486</v>
      </c>
      <c r="AG434" t="s">
        <v>779</v>
      </c>
      <c r="AH434" t="s">
        <v>732</v>
      </c>
    </row>
    <row r="435" spans="32:34" x14ac:dyDescent="0.45">
      <c r="AF435">
        <v>4488</v>
      </c>
      <c r="AG435" t="s">
        <v>780</v>
      </c>
      <c r="AH435" t="s">
        <v>732</v>
      </c>
    </row>
    <row r="436" spans="32:34" x14ac:dyDescent="0.45">
      <c r="AF436">
        <v>4490</v>
      </c>
      <c r="AG436" t="s">
        <v>781</v>
      </c>
      <c r="AH436" t="s">
        <v>732</v>
      </c>
    </row>
    <row r="437" spans="32:34" x14ac:dyDescent="0.45">
      <c r="AF437">
        <v>4491</v>
      </c>
      <c r="AG437" t="s">
        <v>782</v>
      </c>
      <c r="AH437" t="s">
        <v>732</v>
      </c>
    </row>
    <row r="438" spans="32:34" x14ac:dyDescent="0.45">
      <c r="AF438">
        <v>4492</v>
      </c>
      <c r="AG438" t="s">
        <v>783</v>
      </c>
      <c r="AH438" t="s">
        <v>732</v>
      </c>
    </row>
    <row r="439" spans="32:34" x14ac:dyDescent="0.45">
      <c r="AF439">
        <v>4494</v>
      </c>
      <c r="AG439" t="s">
        <v>784</v>
      </c>
      <c r="AH439" t="s">
        <v>732</v>
      </c>
    </row>
    <row r="440" spans="32:34" x14ac:dyDescent="0.45">
      <c r="AF440">
        <v>4495</v>
      </c>
      <c r="AG440" t="s">
        <v>785</v>
      </c>
      <c r="AH440" t="s">
        <v>732</v>
      </c>
    </row>
    <row r="441" spans="32:34" x14ac:dyDescent="0.45">
      <c r="AF441">
        <v>4496</v>
      </c>
      <c r="AG441" t="s">
        <v>786</v>
      </c>
      <c r="AH441" t="s">
        <v>732</v>
      </c>
    </row>
    <row r="442" spans="32:34" x14ac:dyDescent="0.45">
      <c r="AF442">
        <v>4497</v>
      </c>
      <c r="AG442" t="s">
        <v>787</v>
      </c>
      <c r="AH442" t="s">
        <v>732</v>
      </c>
    </row>
    <row r="443" spans="32:34" x14ac:dyDescent="0.45">
      <c r="AF443">
        <v>4499</v>
      </c>
      <c r="AG443" t="s">
        <v>788</v>
      </c>
      <c r="AH443" t="s">
        <v>732</v>
      </c>
    </row>
    <row r="444" spans="32:34" x14ac:dyDescent="0.45">
      <c r="AF444">
        <v>5666</v>
      </c>
      <c r="AG444" t="s">
        <v>789</v>
      </c>
      <c r="AH444" t="s">
        <v>790</v>
      </c>
    </row>
    <row r="445" spans="32:34" x14ac:dyDescent="0.45">
      <c r="AF445">
        <v>5668</v>
      </c>
      <c r="AG445" t="s">
        <v>791</v>
      </c>
      <c r="AH445" t="s">
        <v>790</v>
      </c>
    </row>
    <row r="446" spans="32:34" x14ac:dyDescent="0.45">
      <c r="AF446">
        <v>5673</v>
      </c>
      <c r="AG446" t="s">
        <v>792</v>
      </c>
      <c r="AH446" t="s">
        <v>790</v>
      </c>
    </row>
    <row r="447" spans="32:34" x14ac:dyDescent="0.45">
      <c r="AF447">
        <v>5675</v>
      </c>
      <c r="AG447" t="s">
        <v>793</v>
      </c>
      <c r="AH447" t="s">
        <v>790</v>
      </c>
    </row>
    <row r="448" spans="32:34" x14ac:dyDescent="0.45">
      <c r="AF448">
        <v>5676</v>
      </c>
      <c r="AG448" t="s">
        <v>794</v>
      </c>
      <c r="AH448" t="s">
        <v>790</v>
      </c>
    </row>
    <row r="449" spans="32:34" x14ac:dyDescent="0.45">
      <c r="AF449">
        <v>5681</v>
      </c>
      <c r="AG449" t="s">
        <v>795</v>
      </c>
      <c r="AH449" t="s">
        <v>790</v>
      </c>
    </row>
    <row r="450" spans="32:34" x14ac:dyDescent="0.45">
      <c r="AF450">
        <v>5686</v>
      </c>
      <c r="AG450" t="s">
        <v>796</v>
      </c>
      <c r="AH450" t="s">
        <v>790</v>
      </c>
    </row>
    <row r="451" spans="32:34" x14ac:dyDescent="0.45">
      <c r="AF451">
        <v>5687</v>
      </c>
      <c r="AG451" t="s">
        <v>797</v>
      </c>
      <c r="AH451" t="s">
        <v>790</v>
      </c>
    </row>
    <row r="452" spans="32:34" x14ac:dyDescent="0.45">
      <c r="AF452">
        <v>5689</v>
      </c>
      <c r="AG452" t="s">
        <v>798</v>
      </c>
      <c r="AH452" t="s">
        <v>790</v>
      </c>
    </row>
    <row r="453" spans="32:34" x14ac:dyDescent="0.45">
      <c r="AF453">
        <v>5690</v>
      </c>
      <c r="AG453" t="s">
        <v>799</v>
      </c>
      <c r="AH453" t="s">
        <v>790</v>
      </c>
    </row>
    <row r="454" spans="32:34" x14ac:dyDescent="0.45">
      <c r="AF454">
        <v>5694</v>
      </c>
      <c r="AG454" t="s">
        <v>800</v>
      </c>
      <c r="AH454" t="s">
        <v>790</v>
      </c>
    </row>
    <row r="455" spans="32:34" x14ac:dyDescent="0.45">
      <c r="AF455">
        <v>5697</v>
      </c>
      <c r="AG455" t="s">
        <v>801</v>
      </c>
      <c r="AH455" t="s">
        <v>790</v>
      </c>
    </row>
    <row r="456" spans="32:34" x14ac:dyDescent="0.45">
      <c r="AF456">
        <v>5912</v>
      </c>
      <c r="AG456" t="s">
        <v>802</v>
      </c>
      <c r="AH456" t="s">
        <v>803</v>
      </c>
    </row>
    <row r="457" spans="32:34" x14ac:dyDescent="0.45">
      <c r="AF457">
        <v>5923</v>
      </c>
      <c r="AG457" t="s">
        <v>804</v>
      </c>
      <c r="AH457" t="s">
        <v>732</v>
      </c>
    </row>
    <row r="458" spans="32:34" x14ac:dyDescent="0.45">
      <c r="AF458">
        <v>5959</v>
      </c>
      <c r="AG458" t="s">
        <v>805</v>
      </c>
      <c r="AH458" t="s">
        <v>732</v>
      </c>
    </row>
    <row r="459" spans="32:34" x14ac:dyDescent="0.45">
      <c r="AF459">
        <v>6004</v>
      </c>
      <c r="AG459" t="s">
        <v>806</v>
      </c>
      <c r="AH459" t="s">
        <v>807</v>
      </c>
    </row>
    <row r="460" spans="32:34" x14ac:dyDescent="0.45">
      <c r="AF460">
        <v>6006</v>
      </c>
      <c r="AG460" t="s">
        <v>808</v>
      </c>
      <c r="AH460" t="s">
        <v>807</v>
      </c>
    </row>
    <row r="461" spans="32:34" x14ac:dyDescent="0.45">
      <c r="AF461">
        <v>6007</v>
      </c>
      <c r="AG461" t="s">
        <v>809</v>
      </c>
      <c r="AH461" t="s">
        <v>807</v>
      </c>
    </row>
    <row r="462" spans="32:34" x14ac:dyDescent="0.45">
      <c r="AF462">
        <v>6008</v>
      </c>
      <c r="AG462" t="s">
        <v>810</v>
      </c>
      <c r="AH462" t="s">
        <v>807</v>
      </c>
    </row>
    <row r="463" spans="32:34" x14ac:dyDescent="0.45">
      <c r="AF463">
        <v>6009</v>
      </c>
      <c r="AG463" t="s">
        <v>811</v>
      </c>
      <c r="AH463" t="s">
        <v>807</v>
      </c>
    </row>
    <row r="464" spans="32:34" x14ac:dyDescent="0.45">
      <c r="AF464">
        <v>6010</v>
      </c>
      <c r="AG464" t="s">
        <v>812</v>
      </c>
      <c r="AH464" t="s">
        <v>807</v>
      </c>
    </row>
    <row r="465" spans="32:34" x14ac:dyDescent="0.45">
      <c r="AF465">
        <v>6011</v>
      </c>
      <c r="AG465" t="s">
        <v>813</v>
      </c>
      <c r="AH465" t="s">
        <v>807</v>
      </c>
    </row>
    <row r="466" spans="32:34" x14ac:dyDescent="0.45">
      <c r="AF466">
        <v>6012</v>
      </c>
      <c r="AG466" t="s">
        <v>814</v>
      </c>
      <c r="AH466" t="s">
        <v>807</v>
      </c>
    </row>
    <row r="467" spans="32:34" x14ac:dyDescent="0.45">
      <c r="AF467">
        <v>6013</v>
      </c>
      <c r="AG467" t="s">
        <v>815</v>
      </c>
      <c r="AH467" t="s">
        <v>807</v>
      </c>
    </row>
    <row r="468" spans="32:34" x14ac:dyDescent="0.45">
      <c r="AF468">
        <v>6014</v>
      </c>
      <c r="AG468" t="s">
        <v>816</v>
      </c>
      <c r="AH468" t="s">
        <v>807</v>
      </c>
    </row>
    <row r="469" spans="32:34" x14ac:dyDescent="0.45">
      <c r="AF469">
        <v>6015</v>
      </c>
      <c r="AG469" t="s">
        <v>817</v>
      </c>
      <c r="AH469" t="s">
        <v>807</v>
      </c>
    </row>
    <row r="470" spans="32:34" x14ac:dyDescent="0.45">
      <c r="AF470">
        <v>6017</v>
      </c>
      <c r="AG470" t="s">
        <v>818</v>
      </c>
      <c r="AH470" t="s">
        <v>807</v>
      </c>
    </row>
    <row r="471" spans="32:34" x14ac:dyDescent="0.45">
      <c r="AF471">
        <v>6019</v>
      </c>
      <c r="AG471" t="s">
        <v>819</v>
      </c>
      <c r="AH471" t="s">
        <v>807</v>
      </c>
    </row>
    <row r="472" spans="32:34" x14ac:dyDescent="0.45">
      <c r="AF472">
        <v>6022</v>
      </c>
      <c r="AG472" t="s">
        <v>820</v>
      </c>
      <c r="AH472" t="s">
        <v>807</v>
      </c>
    </row>
    <row r="473" spans="32:34" x14ac:dyDescent="0.45">
      <c r="AF473">
        <v>6024</v>
      </c>
      <c r="AG473" t="s">
        <v>821</v>
      </c>
      <c r="AH473" t="s">
        <v>807</v>
      </c>
    </row>
    <row r="474" spans="32:34" x14ac:dyDescent="0.45">
      <c r="AF474">
        <v>6025</v>
      </c>
      <c r="AG474" t="s">
        <v>822</v>
      </c>
      <c r="AH474" t="s">
        <v>807</v>
      </c>
    </row>
    <row r="475" spans="32:34" x14ac:dyDescent="0.45">
      <c r="AF475">
        <v>6034</v>
      </c>
      <c r="AG475" t="s">
        <v>823</v>
      </c>
      <c r="AH475" t="s">
        <v>754</v>
      </c>
    </row>
    <row r="476" spans="32:34" x14ac:dyDescent="0.45">
      <c r="AF476">
        <v>6035</v>
      </c>
      <c r="AG476" t="s">
        <v>824</v>
      </c>
      <c r="AH476" t="s">
        <v>754</v>
      </c>
    </row>
    <row r="477" spans="32:34" x14ac:dyDescent="0.45">
      <c r="AF477">
        <v>6039</v>
      </c>
      <c r="AG477" t="s">
        <v>825</v>
      </c>
      <c r="AH477" t="s">
        <v>754</v>
      </c>
    </row>
    <row r="478" spans="32:34" x14ac:dyDescent="0.45">
      <c r="AF478">
        <v>6043</v>
      </c>
      <c r="AG478" t="s">
        <v>826</v>
      </c>
      <c r="AH478" t="s">
        <v>754</v>
      </c>
    </row>
    <row r="479" spans="32:34" x14ac:dyDescent="0.45">
      <c r="AF479">
        <v>6046</v>
      </c>
      <c r="AG479" t="s">
        <v>827</v>
      </c>
      <c r="AH479" t="s">
        <v>828</v>
      </c>
    </row>
    <row r="480" spans="32:34" x14ac:dyDescent="0.45">
      <c r="AF480">
        <v>6047</v>
      </c>
      <c r="AG480" t="s">
        <v>829</v>
      </c>
      <c r="AH480" t="s">
        <v>828</v>
      </c>
    </row>
    <row r="481" spans="32:34" x14ac:dyDescent="0.45">
      <c r="AF481">
        <v>6048</v>
      </c>
      <c r="AG481" t="s">
        <v>830</v>
      </c>
      <c r="AH481" t="s">
        <v>828</v>
      </c>
    </row>
    <row r="482" spans="32:34" x14ac:dyDescent="0.45">
      <c r="AF482">
        <v>6049</v>
      </c>
      <c r="AG482" t="s">
        <v>831</v>
      </c>
      <c r="AH482" t="s">
        <v>828</v>
      </c>
    </row>
    <row r="483" spans="32:34" x14ac:dyDescent="0.45">
      <c r="AF483">
        <v>6050</v>
      </c>
      <c r="AG483" t="s">
        <v>832</v>
      </c>
      <c r="AH483" t="s">
        <v>828</v>
      </c>
    </row>
    <row r="484" spans="32:34" x14ac:dyDescent="0.45">
      <c r="AF484">
        <v>6051</v>
      </c>
      <c r="AG484" t="s">
        <v>833</v>
      </c>
      <c r="AH484" t="s">
        <v>790</v>
      </c>
    </row>
    <row r="485" spans="32:34" x14ac:dyDescent="0.45">
      <c r="AF485">
        <v>6065</v>
      </c>
      <c r="AG485" t="s">
        <v>834</v>
      </c>
      <c r="AH485" t="s">
        <v>732</v>
      </c>
    </row>
    <row r="486" spans="32:34" x14ac:dyDescent="0.45">
      <c r="AF486">
        <v>6081</v>
      </c>
      <c r="AG486" t="s">
        <v>835</v>
      </c>
      <c r="AH486" t="s">
        <v>732</v>
      </c>
    </row>
    <row r="487" spans="32:34" x14ac:dyDescent="0.45">
      <c r="AF487">
        <v>6129</v>
      </c>
      <c r="AG487" t="s">
        <v>836</v>
      </c>
      <c r="AH487" t="s">
        <v>790</v>
      </c>
    </row>
    <row r="488" spans="32:34" x14ac:dyDescent="0.45">
      <c r="AF488">
        <v>6172</v>
      </c>
      <c r="AG488" t="s">
        <v>837</v>
      </c>
      <c r="AH488" t="s">
        <v>732</v>
      </c>
    </row>
    <row r="489" spans="32:34" x14ac:dyDescent="0.45">
      <c r="AF489">
        <v>6223</v>
      </c>
      <c r="AG489" t="s">
        <v>838</v>
      </c>
      <c r="AH489" t="s">
        <v>790</v>
      </c>
    </row>
    <row r="490" spans="32:34" x14ac:dyDescent="0.45">
      <c r="AF490">
        <v>6236</v>
      </c>
      <c r="AG490" t="s">
        <v>839</v>
      </c>
      <c r="AH490" t="s">
        <v>840</v>
      </c>
    </row>
    <row r="491" spans="32:34" x14ac:dyDescent="0.45">
      <c r="AF491">
        <v>6237</v>
      </c>
      <c r="AG491" t="s">
        <v>841</v>
      </c>
      <c r="AH491" t="s">
        <v>840</v>
      </c>
    </row>
    <row r="492" spans="32:34" x14ac:dyDescent="0.45">
      <c r="AF492">
        <v>6245</v>
      </c>
      <c r="AG492" t="s">
        <v>842</v>
      </c>
      <c r="AH492" t="s">
        <v>840</v>
      </c>
    </row>
    <row r="493" spans="32:34" x14ac:dyDescent="0.45">
      <c r="AF493">
        <v>6248</v>
      </c>
      <c r="AG493" t="s">
        <v>843</v>
      </c>
      <c r="AH493" t="s">
        <v>840</v>
      </c>
    </row>
    <row r="494" spans="32:34" x14ac:dyDescent="0.45">
      <c r="AF494">
        <v>6285</v>
      </c>
      <c r="AG494" t="s">
        <v>844</v>
      </c>
      <c r="AH494" t="s">
        <v>732</v>
      </c>
    </row>
    <row r="495" spans="32:34" x14ac:dyDescent="0.45">
      <c r="AF495">
        <v>6425</v>
      </c>
      <c r="AG495" t="s">
        <v>845</v>
      </c>
      <c r="AH495" t="s">
        <v>790</v>
      </c>
    </row>
    <row r="496" spans="32:34" x14ac:dyDescent="0.45">
      <c r="AF496">
        <v>6524</v>
      </c>
      <c r="AG496" t="s">
        <v>846</v>
      </c>
      <c r="AH496" t="s">
        <v>732</v>
      </c>
    </row>
    <row r="497" spans="32:34" x14ac:dyDescent="0.45">
      <c r="AF497">
        <v>6541</v>
      </c>
      <c r="AG497" t="s">
        <v>847</v>
      </c>
      <c r="AH497" t="s">
        <v>848</v>
      </c>
    </row>
    <row r="498" spans="32:34" x14ac:dyDescent="0.45">
      <c r="AF498">
        <v>6544</v>
      </c>
      <c r="AG498" t="s">
        <v>849</v>
      </c>
      <c r="AH498" t="s">
        <v>790</v>
      </c>
    </row>
    <row r="499" spans="32:34" x14ac:dyDescent="0.45">
      <c r="AF499">
        <v>6545</v>
      </c>
      <c r="AG499" t="s">
        <v>850</v>
      </c>
      <c r="AH499" t="s">
        <v>790</v>
      </c>
    </row>
    <row r="500" spans="32:34" x14ac:dyDescent="0.45">
      <c r="AF500">
        <v>6548</v>
      </c>
      <c r="AG500" t="s">
        <v>851</v>
      </c>
      <c r="AH500" t="s">
        <v>790</v>
      </c>
    </row>
    <row r="501" spans="32:34" x14ac:dyDescent="0.45">
      <c r="AF501">
        <v>6549</v>
      </c>
      <c r="AG501" t="s">
        <v>852</v>
      </c>
      <c r="AH501" t="s">
        <v>732</v>
      </c>
    </row>
    <row r="502" spans="32:34" x14ac:dyDescent="0.45">
      <c r="AF502">
        <v>6564</v>
      </c>
      <c r="AG502" t="s">
        <v>853</v>
      </c>
      <c r="AH502" t="s">
        <v>732</v>
      </c>
    </row>
    <row r="503" spans="32:34" x14ac:dyDescent="0.45">
      <c r="AF503">
        <v>6658</v>
      </c>
      <c r="AG503" t="s">
        <v>854</v>
      </c>
      <c r="AH503" t="s">
        <v>754</v>
      </c>
    </row>
    <row r="504" spans="32:34" x14ac:dyDescent="0.45">
      <c r="AF504">
        <v>6661</v>
      </c>
      <c r="AG504" t="s">
        <v>855</v>
      </c>
      <c r="AH504" t="s">
        <v>754</v>
      </c>
    </row>
    <row r="505" spans="32:34" x14ac:dyDescent="0.45">
      <c r="AF505">
        <v>6665</v>
      </c>
      <c r="AG505" t="s">
        <v>856</v>
      </c>
      <c r="AH505" t="s">
        <v>754</v>
      </c>
    </row>
    <row r="506" spans="32:34" x14ac:dyDescent="0.45">
      <c r="AF506">
        <v>6668</v>
      </c>
      <c r="AG506" t="s">
        <v>857</v>
      </c>
      <c r="AH506" t="s">
        <v>754</v>
      </c>
    </row>
    <row r="507" spans="32:34" x14ac:dyDescent="0.45">
      <c r="AF507">
        <v>6672</v>
      </c>
      <c r="AG507" t="s">
        <v>858</v>
      </c>
      <c r="AH507" t="s">
        <v>754</v>
      </c>
    </row>
    <row r="508" spans="32:34" x14ac:dyDescent="0.45">
      <c r="AF508">
        <v>6679</v>
      </c>
      <c r="AG508" t="s">
        <v>859</v>
      </c>
      <c r="AH508" t="s">
        <v>754</v>
      </c>
    </row>
    <row r="509" spans="32:34" x14ac:dyDescent="0.45">
      <c r="AF509">
        <v>6683</v>
      </c>
      <c r="AG509" t="s">
        <v>860</v>
      </c>
      <c r="AH509" t="s">
        <v>807</v>
      </c>
    </row>
    <row r="510" spans="32:34" x14ac:dyDescent="0.45">
      <c r="AF510">
        <v>6763</v>
      </c>
      <c r="AG510" t="s">
        <v>861</v>
      </c>
      <c r="AH510" t="s">
        <v>347</v>
      </c>
    </row>
    <row r="511" spans="32:34" x14ac:dyDescent="0.45">
      <c r="AF511">
        <v>6929</v>
      </c>
      <c r="AG511" t="s">
        <v>862</v>
      </c>
      <c r="AH511" t="s">
        <v>347</v>
      </c>
    </row>
    <row r="512" spans="32:34" x14ac:dyDescent="0.45">
      <c r="AF512">
        <v>6930</v>
      </c>
      <c r="AG512" t="s">
        <v>863</v>
      </c>
      <c r="AH512" t="s">
        <v>347</v>
      </c>
    </row>
    <row r="513" spans="32:34" x14ac:dyDescent="0.45">
      <c r="AF513">
        <v>6962</v>
      </c>
      <c r="AG513" t="s">
        <v>864</v>
      </c>
      <c r="AH513" t="s">
        <v>347</v>
      </c>
    </row>
    <row r="514" spans="32:34" x14ac:dyDescent="0.45">
      <c r="AF514">
        <v>6963</v>
      </c>
      <c r="AG514" t="s">
        <v>865</v>
      </c>
      <c r="AH514" t="s">
        <v>347</v>
      </c>
    </row>
    <row r="515" spans="32:34" x14ac:dyDescent="0.45">
      <c r="AF515">
        <v>6975</v>
      </c>
      <c r="AG515" t="s">
        <v>866</v>
      </c>
      <c r="AH515" t="s">
        <v>347</v>
      </c>
    </row>
    <row r="516" spans="32:34" x14ac:dyDescent="0.45">
      <c r="AF516">
        <v>6977</v>
      </c>
      <c r="AG516" t="s">
        <v>867</v>
      </c>
      <c r="AH516" t="s">
        <v>347</v>
      </c>
    </row>
    <row r="517" spans="32:34" x14ac:dyDescent="0.45">
      <c r="AF517">
        <v>7001</v>
      </c>
      <c r="AG517" t="s">
        <v>868</v>
      </c>
      <c r="AH517" t="s">
        <v>869</v>
      </c>
    </row>
    <row r="518" spans="32:34" x14ac:dyDescent="0.45">
      <c r="AF518">
        <v>7002</v>
      </c>
      <c r="AG518" t="s">
        <v>870</v>
      </c>
      <c r="AH518" t="s">
        <v>869</v>
      </c>
    </row>
    <row r="519" spans="32:34" x14ac:dyDescent="0.45">
      <c r="AF519">
        <v>7003</v>
      </c>
      <c r="AG519" t="s">
        <v>871</v>
      </c>
      <c r="AH519" t="s">
        <v>869</v>
      </c>
    </row>
    <row r="520" spans="32:34" x14ac:dyDescent="0.45">
      <c r="AF520">
        <v>7004</v>
      </c>
      <c r="AG520" t="s">
        <v>872</v>
      </c>
      <c r="AH520" t="s">
        <v>869</v>
      </c>
    </row>
    <row r="521" spans="32:34" x14ac:dyDescent="0.45">
      <c r="AF521">
        <v>7005</v>
      </c>
      <c r="AG521" t="s">
        <v>873</v>
      </c>
      <c r="AH521" t="s">
        <v>869</v>
      </c>
    </row>
    <row r="522" spans="32:34" x14ac:dyDescent="0.45">
      <c r="AF522">
        <v>7006</v>
      </c>
      <c r="AG522" t="s">
        <v>874</v>
      </c>
      <c r="AH522" t="s">
        <v>869</v>
      </c>
    </row>
    <row r="523" spans="32:34" x14ac:dyDescent="0.45">
      <c r="AF523">
        <v>7007</v>
      </c>
      <c r="AG523" t="s">
        <v>875</v>
      </c>
      <c r="AH523" t="s">
        <v>869</v>
      </c>
    </row>
    <row r="524" spans="32:34" x14ac:dyDescent="0.45">
      <c r="AF524">
        <v>7008</v>
      </c>
      <c r="AG524" t="s">
        <v>876</v>
      </c>
      <c r="AH524" t="s">
        <v>869</v>
      </c>
    </row>
    <row r="525" spans="32:34" x14ac:dyDescent="0.45">
      <c r="AF525">
        <v>7010</v>
      </c>
      <c r="AG525" t="s">
        <v>877</v>
      </c>
      <c r="AH525" t="s">
        <v>828</v>
      </c>
    </row>
    <row r="526" spans="32:34" x14ac:dyDescent="0.45">
      <c r="AF526">
        <v>7012</v>
      </c>
      <c r="AG526" t="s">
        <v>878</v>
      </c>
      <c r="AH526" t="s">
        <v>754</v>
      </c>
    </row>
    <row r="527" spans="32:34" x14ac:dyDescent="0.45">
      <c r="AF527">
        <v>7013</v>
      </c>
      <c r="AG527" t="s">
        <v>879</v>
      </c>
      <c r="AH527" t="s">
        <v>754</v>
      </c>
    </row>
    <row r="528" spans="32:34" x14ac:dyDescent="0.45">
      <c r="AF528">
        <v>7015</v>
      </c>
      <c r="AG528" t="s">
        <v>880</v>
      </c>
      <c r="AH528" t="s">
        <v>754</v>
      </c>
    </row>
    <row r="529" spans="32:34" x14ac:dyDescent="0.45">
      <c r="AF529">
        <v>7018</v>
      </c>
      <c r="AG529" t="s">
        <v>881</v>
      </c>
      <c r="AH529" t="s">
        <v>754</v>
      </c>
    </row>
    <row r="530" spans="32:34" x14ac:dyDescent="0.45">
      <c r="AF530">
        <v>7021</v>
      </c>
      <c r="AG530" t="s">
        <v>882</v>
      </c>
      <c r="AH530" t="s">
        <v>754</v>
      </c>
    </row>
    <row r="531" spans="32:34" x14ac:dyDescent="0.45">
      <c r="AF531">
        <v>7028</v>
      </c>
      <c r="AG531" t="s">
        <v>883</v>
      </c>
      <c r="AH531" t="s">
        <v>754</v>
      </c>
    </row>
    <row r="532" spans="32:34" x14ac:dyDescent="0.45">
      <c r="AF532">
        <v>7100</v>
      </c>
      <c r="AG532" t="s">
        <v>884</v>
      </c>
      <c r="AH532" t="s">
        <v>754</v>
      </c>
    </row>
    <row r="533" spans="32:34" x14ac:dyDescent="0.45">
      <c r="AF533">
        <v>7123</v>
      </c>
      <c r="AG533" t="s">
        <v>885</v>
      </c>
      <c r="AH533" t="s">
        <v>754</v>
      </c>
    </row>
    <row r="534" spans="32:34" x14ac:dyDescent="0.45">
      <c r="AF534">
        <v>7143</v>
      </c>
      <c r="AG534" t="s">
        <v>886</v>
      </c>
      <c r="AH534" t="s">
        <v>754</v>
      </c>
    </row>
    <row r="535" spans="32:34" x14ac:dyDescent="0.45">
      <c r="AF535">
        <v>7154</v>
      </c>
      <c r="AG535" t="s">
        <v>887</v>
      </c>
      <c r="AH535" t="s">
        <v>754</v>
      </c>
    </row>
    <row r="536" spans="32:34" x14ac:dyDescent="0.45">
      <c r="AF536">
        <v>7158</v>
      </c>
      <c r="AG536" t="s">
        <v>888</v>
      </c>
      <c r="AH536" t="s">
        <v>754</v>
      </c>
    </row>
    <row r="537" spans="32:34" x14ac:dyDescent="0.45">
      <c r="AF537">
        <v>7170</v>
      </c>
      <c r="AG537" t="s">
        <v>889</v>
      </c>
      <c r="AH537" t="s">
        <v>754</v>
      </c>
    </row>
    <row r="538" spans="32:34" x14ac:dyDescent="0.45">
      <c r="AF538">
        <v>7184</v>
      </c>
      <c r="AG538" t="s">
        <v>890</v>
      </c>
      <c r="AH538" t="s">
        <v>754</v>
      </c>
    </row>
    <row r="539" spans="32:34" x14ac:dyDescent="0.45">
      <c r="AF539">
        <v>7197</v>
      </c>
      <c r="AG539" t="s">
        <v>891</v>
      </c>
      <c r="AH539" t="s">
        <v>754</v>
      </c>
    </row>
    <row r="540" spans="32:34" x14ac:dyDescent="0.45">
      <c r="AF540">
        <v>7198</v>
      </c>
      <c r="AG540" t="s">
        <v>892</v>
      </c>
      <c r="AH540" t="s">
        <v>754</v>
      </c>
    </row>
    <row r="541" spans="32:34" x14ac:dyDescent="0.45">
      <c r="AF541">
        <v>7256</v>
      </c>
      <c r="AG541" t="s">
        <v>893</v>
      </c>
      <c r="AH541" t="s">
        <v>754</v>
      </c>
    </row>
    <row r="542" spans="32:34" x14ac:dyDescent="0.45">
      <c r="AF542">
        <v>7265</v>
      </c>
      <c r="AG542" t="s">
        <v>894</v>
      </c>
      <c r="AH542" t="s">
        <v>754</v>
      </c>
    </row>
    <row r="543" spans="32:34" x14ac:dyDescent="0.45">
      <c r="AF543">
        <v>7282</v>
      </c>
      <c r="AG543" t="s">
        <v>895</v>
      </c>
      <c r="AH543" t="s">
        <v>754</v>
      </c>
    </row>
    <row r="544" spans="32:34" x14ac:dyDescent="0.45">
      <c r="AF544">
        <v>7303</v>
      </c>
      <c r="AG544" t="s">
        <v>896</v>
      </c>
      <c r="AH544" t="s">
        <v>754</v>
      </c>
    </row>
    <row r="545" spans="32:34" x14ac:dyDescent="0.45">
      <c r="AF545">
        <v>7318</v>
      </c>
      <c r="AG545" t="s">
        <v>897</v>
      </c>
      <c r="AH545" t="s">
        <v>754</v>
      </c>
    </row>
    <row r="546" spans="32:34" x14ac:dyDescent="0.45">
      <c r="AF546">
        <v>7321</v>
      </c>
      <c r="AG546" t="s">
        <v>898</v>
      </c>
      <c r="AH546" t="s">
        <v>754</v>
      </c>
    </row>
    <row r="547" spans="32:34" x14ac:dyDescent="0.45">
      <c r="AF547">
        <v>7326</v>
      </c>
      <c r="AG547" t="s">
        <v>899</v>
      </c>
      <c r="AH547" t="s">
        <v>754</v>
      </c>
    </row>
    <row r="548" spans="32:34" x14ac:dyDescent="0.45">
      <c r="AF548">
        <v>7352</v>
      </c>
      <c r="AG548" t="s">
        <v>900</v>
      </c>
      <c r="AH548" t="s">
        <v>754</v>
      </c>
    </row>
    <row r="549" spans="32:34" x14ac:dyDescent="0.45">
      <c r="AF549">
        <v>7356</v>
      </c>
      <c r="AG549" t="s">
        <v>901</v>
      </c>
      <c r="AH549" t="s">
        <v>754</v>
      </c>
    </row>
    <row r="550" spans="32:34" x14ac:dyDescent="0.45">
      <c r="AF550">
        <v>7372</v>
      </c>
      <c r="AG550" t="s">
        <v>902</v>
      </c>
      <c r="AH550" t="s">
        <v>754</v>
      </c>
    </row>
    <row r="551" spans="32:34" x14ac:dyDescent="0.45">
      <c r="AF551">
        <v>7380</v>
      </c>
      <c r="AG551" t="s">
        <v>903</v>
      </c>
      <c r="AH551" t="s">
        <v>754</v>
      </c>
    </row>
    <row r="552" spans="32:34" x14ac:dyDescent="0.45">
      <c r="AF552">
        <v>7381</v>
      </c>
      <c r="AG552" t="s">
        <v>904</v>
      </c>
      <c r="AH552" t="s">
        <v>754</v>
      </c>
    </row>
    <row r="553" spans="32:34" x14ac:dyDescent="0.45">
      <c r="AF553">
        <v>7391</v>
      </c>
      <c r="AG553" t="s">
        <v>905</v>
      </c>
      <c r="AH553" t="s">
        <v>754</v>
      </c>
    </row>
    <row r="554" spans="32:34" x14ac:dyDescent="0.45">
      <c r="AF554">
        <v>7402</v>
      </c>
      <c r="AG554" t="s">
        <v>906</v>
      </c>
      <c r="AH554" t="s">
        <v>754</v>
      </c>
    </row>
    <row r="555" spans="32:34" x14ac:dyDescent="0.45">
      <c r="AF555">
        <v>7413</v>
      </c>
      <c r="AG555" t="s">
        <v>907</v>
      </c>
      <c r="AH555" t="s">
        <v>754</v>
      </c>
    </row>
    <row r="556" spans="32:34" x14ac:dyDescent="0.45">
      <c r="AF556">
        <v>7428</v>
      </c>
      <c r="AG556" t="s">
        <v>908</v>
      </c>
      <c r="AH556" t="s">
        <v>754</v>
      </c>
    </row>
    <row r="557" spans="32:34" x14ac:dyDescent="0.45">
      <c r="AF557">
        <v>7445</v>
      </c>
      <c r="AG557" t="s">
        <v>909</v>
      </c>
      <c r="AH557" t="s">
        <v>790</v>
      </c>
    </row>
    <row r="558" spans="32:34" x14ac:dyDescent="0.45">
      <c r="AF558">
        <v>7465</v>
      </c>
      <c r="AG558" t="s">
        <v>910</v>
      </c>
      <c r="AH558" t="s">
        <v>754</v>
      </c>
    </row>
    <row r="559" spans="32:34" x14ac:dyDescent="0.45">
      <c r="AF559">
        <v>7491</v>
      </c>
      <c r="AG559" t="s">
        <v>911</v>
      </c>
      <c r="AH559" t="s">
        <v>754</v>
      </c>
    </row>
    <row r="560" spans="32:34" x14ac:dyDescent="0.45">
      <c r="AF560">
        <v>7502</v>
      </c>
      <c r="AG560" t="s">
        <v>912</v>
      </c>
      <c r="AH560" t="s">
        <v>754</v>
      </c>
    </row>
    <row r="561" spans="32:34" x14ac:dyDescent="0.45">
      <c r="AF561">
        <v>7542</v>
      </c>
      <c r="AG561" t="s">
        <v>913</v>
      </c>
      <c r="AH561" t="s">
        <v>754</v>
      </c>
    </row>
    <row r="562" spans="32:34" x14ac:dyDescent="0.45">
      <c r="AF562">
        <v>7548</v>
      </c>
      <c r="AG562" t="s">
        <v>914</v>
      </c>
      <c r="AH562" t="s">
        <v>754</v>
      </c>
    </row>
    <row r="563" spans="32:34" x14ac:dyDescent="0.45">
      <c r="AF563">
        <v>7575</v>
      </c>
      <c r="AG563" t="s">
        <v>915</v>
      </c>
      <c r="AH563" t="s">
        <v>754</v>
      </c>
    </row>
    <row r="564" spans="32:34" x14ac:dyDescent="0.45">
      <c r="AF564">
        <v>7608</v>
      </c>
      <c r="AG564" t="s">
        <v>916</v>
      </c>
      <c r="AH564" t="s">
        <v>754</v>
      </c>
    </row>
    <row r="565" spans="32:34" x14ac:dyDescent="0.45">
      <c r="AF565">
        <v>7625</v>
      </c>
      <c r="AG565" t="s">
        <v>917</v>
      </c>
      <c r="AH565" t="s">
        <v>754</v>
      </c>
    </row>
    <row r="566" spans="32:34" x14ac:dyDescent="0.45">
      <c r="AF566">
        <v>7627</v>
      </c>
      <c r="AG566" t="s">
        <v>918</v>
      </c>
      <c r="AH566" t="s">
        <v>754</v>
      </c>
    </row>
    <row r="567" spans="32:34" x14ac:dyDescent="0.45">
      <c r="AF567">
        <v>7637</v>
      </c>
      <c r="AG567" t="s">
        <v>919</v>
      </c>
      <c r="AH567" t="s">
        <v>754</v>
      </c>
    </row>
    <row r="568" spans="32:34" x14ac:dyDescent="0.45">
      <c r="AF568">
        <v>7638</v>
      </c>
      <c r="AG568" t="s">
        <v>920</v>
      </c>
      <c r="AH568" t="s">
        <v>754</v>
      </c>
    </row>
    <row r="569" spans="32:34" x14ac:dyDescent="0.45">
      <c r="AF569">
        <v>7647</v>
      </c>
      <c r="AG569" t="s">
        <v>921</v>
      </c>
      <c r="AH569" t="s">
        <v>754</v>
      </c>
    </row>
    <row r="570" spans="32:34" x14ac:dyDescent="0.45">
      <c r="AF570">
        <v>7674</v>
      </c>
      <c r="AG570" t="s">
        <v>922</v>
      </c>
      <c r="AH570" t="s">
        <v>754</v>
      </c>
    </row>
    <row r="571" spans="32:34" x14ac:dyDescent="0.45">
      <c r="AF571">
        <v>7677</v>
      </c>
      <c r="AG571" t="s">
        <v>923</v>
      </c>
      <c r="AH571" t="s">
        <v>754</v>
      </c>
    </row>
    <row r="572" spans="32:34" x14ac:dyDescent="0.45">
      <c r="AF572">
        <v>7682</v>
      </c>
      <c r="AG572" t="s">
        <v>924</v>
      </c>
      <c r="AH572" t="s">
        <v>754</v>
      </c>
    </row>
    <row r="573" spans="32:34" x14ac:dyDescent="0.45">
      <c r="AF573">
        <v>7694</v>
      </c>
      <c r="AG573" t="s">
        <v>925</v>
      </c>
      <c r="AH573" t="s">
        <v>754</v>
      </c>
    </row>
    <row r="574" spans="32:34" x14ac:dyDescent="0.45">
      <c r="AF574">
        <v>7699</v>
      </c>
      <c r="AG574" t="s">
        <v>926</v>
      </c>
      <c r="AH574" t="s">
        <v>754</v>
      </c>
    </row>
    <row r="575" spans="32:34" x14ac:dyDescent="0.45">
      <c r="AF575">
        <v>7703</v>
      </c>
      <c r="AG575" t="s">
        <v>927</v>
      </c>
      <c r="AH575" t="s">
        <v>754</v>
      </c>
    </row>
    <row r="576" spans="32:34" x14ac:dyDescent="0.45">
      <c r="AF576">
        <v>7727</v>
      </c>
      <c r="AG576" t="s">
        <v>928</v>
      </c>
      <c r="AH576" t="s">
        <v>732</v>
      </c>
    </row>
    <row r="577" spans="32:34" x14ac:dyDescent="0.45">
      <c r="AF577">
        <v>7741</v>
      </c>
      <c r="AG577" t="s">
        <v>929</v>
      </c>
      <c r="AH577" t="s">
        <v>754</v>
      </c>
    </row>
    <row r="578" spans="32:34" x14ac:dyDescent="0.45">
      <c r="AF578">
        <v>7748</v>
      </c>
      <c r="AG578" t="s">
        <v>930</v>
      </c>
      <c r="AH578" t="s">
        <v>732</v>
      </c>
    </row>
    <row r="579" spans="32:34" x14ac:dyDescent="0.45">
      <c r="AF579">
        <v>7749</v>
      </c>
      <c r="AG579" t="s">
        <v>931</v>
      </c>
      <c r="AH579" t="s">
        <v>790</v>
      </c>
    </row>
    <row r="580" spans="32:34" x14ac:dyDescent="0.45">
      <c r="AF580">
        <v>7771</v>
      </c>
      <c r="AG580" t="s">
        <v>932</v>
      </c>
      <c r="AH580" t="s">
        <v>754</v>
      </c>
    </row>
    <row r="581" spans="32:34" x14ac:dyDescent="0.45">
      <c r="AF581">
        <v>7778</v>
      </c>
      <c r="AG581" t="s">
        <v>933</v>
      </c>
      <c r="AH581" t="s">
        <v>732</v>
      </c>
    </row>
    <row r="582" spans="32:34" x14ac:dyDescent="0.45">
      <c r="AF582">
        <v>7786</v>
      </c>
      <c r="AG582" t="s">
        <v>934</v>
      </c>
      <c r="AH582" t="s">
        <v>732</v>
      </c>
    </row>
    <row r="583" spans="32:34" x14ac:dyDescent="0.45">
      <c r="AF583">
        <v>7789</v>
      </c>
      <c r="AG583" t="s">
        <v>935</v>
      </c>
      <c r="AH583" t="s">
        <v>732</v>
      </c>
    </row>
    <row r="584" spans="32:34" x14ac:dyDescent="0.45">
      <c r="AF584">
        <v>7791</v>
      </c>
      <c r="AG584" t="s">
        <v>936</v>
      </c>
      <c r="AH584" t="s">
        <v>732</v>
      </c>
    </row>
    <row r="585" spans="32:34" x14ac:dyDescent="0.45">
      <c r="AF585">
        <v>7792</v>
      </c>
      <c r="AG585" t="s">
        <v>937</v>
      </c>
      <c r="AH585" t="s">
        <v>790</v>
      </c>
    </row>
    <row r="586" spans="32:34" x14ac:dyDescent="0.45">
      <c r="AF586">
        <v>7804</v>
      </c>
      <c r="AG586" t="s">
        <v>938</v>
      </c>
      <c r="AH586" t="s">
        <v>754</v>
      </c>
    </row>
    <row r="587" spans="32:34" x14ac:dyDescent="0.45">
      <c r="AF587">
        <v>7817</v>
      </c>
      <c r="AG587" t="s">
        <v>939</v>
      </c>
      <c r="AH587" t="s">
        <v>754</v>
      </c>
    </row>
    <row r="588" spans="32:34" x14ac:dyDescent="0.45">
      <c r="AF588">
        <v>7826</v>
      </c>
      <c r="AG588" t="s">
        <v>940</v>
      </c>
      <c r="AH588" t="s">
        <v>754</v>
      </c>
    </row>
    <row r="589" spans="32:34" x14ac:dyDescent="0.45">
      <c r="AF589">
        <v>7837</v>
      </c>
      <c r="AG589" t="s">
        <v>941</v>
      </c>
      <c r="AH589" t="s">
        <v>754</v>
      </c>
    </row>
    <row r="590" spans="32:34" x14ac:dyDescent="0.45">
      <c r="AF590">
        <v>7841</v>
      </c>
      <c r="AG590" t="s">
        <v>942</v>
      </c>
      <c r="AH590" t="s">
        <v>754</v>
      </c>
    </row>
    <row r="591" spans="32:34" x14ac:dyDescent="0.45">
      <c r="AF591">
        <v>7846</v>
      </c>
      <c r="AG591" t="s">
        <v>943</v>
      </c>
      <c r="AH591" t="s">
        <v>754</v>
      </c>
    </row>
    <row r="592" spans="32:34" x14ac:dyDescent="0.45">
      <c r="AF592">
        <v>7850</v>
      </c>
      <c r="AG592" t="s">
        <v>944</v>
      </c>
      <c r="AH592" t="s">
        <v>754</v>
      </c>
    </row>
    <row r="593" spans="32:34" x14ac:dyDescent="0.45">
      <c r="AF593">
        <v>7851</v>
      </c>
      <c r="AG593" t="s">
        <v>945</v>
      </c>
      <c r="AH593" t="s">
        <v>754</v>
      </c>
    </row>
    <row r="594" spans="32:34" x14ac:dyDescent="0.45">
      <c r="AF594">
        <v>7856</v>
      </c>
      <c r="AG594" t="s">
        <v>946</v>
      </c>
      <c r="AH594" t="s">
        <v>754</v>
      </c>
    </row>
    <row r="595" spans="32:34" x14ac:dyDescent="0.45">
      <c r="AF595">
        <v>7867</v>
      </c>
      <c r="AG595" t="s">
        <v>947</v>
      </c>
      <c r="AH595" t="s">
        <v>754</v>
      </c>
    </row>
    <row r="596" spans="32:34" x14ac:dyDescent="0.45">
      <c r="AF596">
        <v>7902</v>
      </c>
      <c r="AG596" t="s">
        <v>948</v>
      </c>
      <c r="AH596" t="s">
        <v>754</v>
      </c>
    </row>
    <row r="597" spans="32:34" x14ac:dyDescent="0.45">
      <c r="AF597">
        <v>7921</v>
      </c>
      <c r="AG597" t="s">
        <v>949</v>
      </c>
      <c r="AH597" t="s">
        <v>754</v>
      </c>
    </row>
    <row r="598" spans="32:34" x14ac:dyDescent="0.45">
      <c r="AF598">
        <v>7956</v>
      </c>
      <c r="AG598" t="s">
        <v>950</v>
      </c>
      <c r="AH598" t="s">
        <v>754</v>
      </c>
    </row>
    <row r="599" spans="32:34" x14ac:dyDescent="0.45">
      <c r="AF599">
        <v>7963</v>
      </c>
      <c r="AG599" t="s">
        <v>951</v>
      </c>
      <c r="AH599" t="s">
        <v>754</v>
      </c>
    </row>
    <row r="600" spans="32:34" x14ac:dyDescent="0.45">
      <c r="AF600">
        <v>7999</v>
      </c>
      <c r="AG600" t="s">
        <v>952</v>
      </c>
      <c r="AH600" t="s">
        <v>754</v>
      </c>
    </row>
    <row r="601" spans="32:34" x14ac:dyDescent="0.45">
      <c r="AF601">
        <v>8016</v>
      </c>
      <c r="AG601" t="s">
        <v>640</v>
      </c>
      <c r="AH601" t="s">
        <v>754</v>
      </c>
    </row>
    <row r="602" spans="32:34" x14ac:dyDescent="0.45">
      <c r="AF602">
        <v>8022</v>
      </c>
      <c r="AG602" t="s">
        <v>953</v>
      </c>
      <c r="AH602" t="s">
        <v>754</v>
      </c>
    </row>
    <row r="603" spans="32:34" x14ac:dyDescent="0.45">
      <c r="AF603">
        <v>8025</v>
      </c>
      <c r="AG603" t="s">
        <v>954</v>
      </c>
      <c r="AH603" t="s">
        <v>754</v>
      </c>
    </row>
    <row r="604" spans="32:34" x14ac:dyDescent="0.45">
      <c r="AF604">
        <v>8026</v>
      </c>
      <c r="AG604" t="s">
        <v>955</v>
      </c>
      <c r="AH604" t="s">
        <v>754</v>
      </c>
    </row>
    <row r="605" spans="32:34" x14ac:dyDescent="0.45">
      <c r="AF605">
        <v>8028</v>
      </c>
      <c r="AG605" t="s">
        <v>956</v>
      </c>
      <c r="AH605" t="s">
        <v>754</v>
      </c>
    </row>
    <row r="606" spans="32:34" x14ac:dyDescent="0.45">
      <c r="AF606">
        <v>8031</v>
      </c>
      <c r="AG606" t="s">
        <v>957</v>
      </c>
      <c r="AH606" t="s">
        <v>754</v>
      </c>
    </row>
    <row r="607" spans="32:34" x14ac:dyDescent="0.45">
      <c r="AF607">
        <v>8035</v>
      </c>
      <c r="AG607" t="s">
        <v>958</v>
      </c>
      <c r="AH607" t="s">
        <v>754</v>
      </c>
    </row>
    <row r="608" spans="32:34" x14ac:dyDescent="0.45">
      <c r="AF608">
        <v>8067</v>
      </c>
      <c r="AG608" t="s">
        <v>959</v>
      </c>
      <c r="AH608" t="s">
        <v>754</v>
      </c>
    </row>
    <row r="609" spans="32:34" x14ac:dyDescent="0.45">
      <c r="AF609">
        <v>8069</v>
      </c>
      <c r="AG609" t="s">
        <v>960</v>
      </c>
      <c r="AH609" t="s">
        <v>754</v>
      </c>
    </row>
    <row r="610" spans="32:34" x14ac:dyDescent="0.45">
      <c r="AF610">
        <v>8074</v>
      </c>
      <c r="AG610" t="s">
        <v>961</v>
      </c>
      <c r="AH610" t="s">
        <v>754</v>
      </c>
    </row>
    <row r="611" spans="32:34" x14ac:dyDescent="0.45">
      <c r="AF611">
        <v>8091</v>
      </c>
      <c r="AG611" t="s">
        <v>962</v>
      </c>
      <c r="AH611" t="s">
        <v>754</v>
      </c>
    </row>
    <row r="612" spans="32:34" x14ac:dyDescent="0.45">
      <c r="AF612">
        <v>8098</v>
      </c>
      <c r="AG612" t="s">
        <v>963</v>
      </c>
      <c r="AH612" t="s">
        <v>803</v>
      </c>
    </row>
    <row r="613" spans="32:34" x14ac:dyDescent="0.45">
      <c r="AF613">
        <v>8101</v>
      </c>
      <c r="AG613" t="s">
        <v>964</v>
      </c>
      <c r="AH613" t="s">
        <v>754</v>
      </c>
    </row>
    <row r="614" spans="32:34" x14ac:dyDescent="0.45">
      <c r="AF614">
        <v>8103</v>
      </c>
      <c r="AG614" t="s">
        <v>965</v>
      </c>
      <c r="AH614" t="s">
        <v>966</v>
      </c>
    </row>
    <row r="615" spans="32:34" x14ac:dyDescent="0.45">
      <c r="AF615">
        <v>8104</v>
      </c>
      <c r="AG615" t="s">
        <v>967</v>
      </c>
      <c r="AH615" t="s">
        <v>966</v>
      </c>
    </row>
    <row r="616" spans="32:34" x14ac:dyDescent="0.45">
      <c r="AF616">
        <v>8105</v>
      </c>
      <c r="AG616" t="s">
        <v>968</v>
      </c>
      <c r="AH616" t="s">
        <v>966</v>
      </c>
    </row>
    <row r="617" spans="32:34" x14ac:dyDescent="0.45">
      <c r="AF617">
        <v>8134</v>
      </c>
      <c r="AG617" t="s">
        <v>969</v>
      </c>
      <c r="AH617" t="s">
        <v>966</v>
      </c>
    </row>
    <row r="618" spans="32:34" x14ac:dyDescent="0.45">
      <c r="AF618">
        <v>8136</v>
      </c>
      <c r="AG618" t="s">
        <v>970</v>
      </c>
      <c r="AH618" t="s">
        <v>966</v>
      </c>
    </row>
    <row r="619" spans="32:34" x14ac:dyDescent="0.45">
      <c r="AF619">
        <v>8144</v>
      </c>
      <c r="AG619" t="s">
        <v>971</v>
      </c>
      <c r="AH619" t="s">
        <v>966</v>
      </c>
    </row>
    <row r="620" spans="32:34" x14ac:dyDescent="0.45">
      <c r="AF620">
        <v>8158</v>
      </c>
      <c r="AG620" t="s">
        <v>972</v>
      </c>
      <c r="AH620" t="s">
        <v>754</v>
      </c>
    </row>
    <row r="621" spans="32:34" x14ac:dyDescent="0.45">
      <c r="AF621">
        <v>8167</v>
      </c>
      <c r="AG621" t="s">
        <v>973</v>
      </c>
      <c r="AH621" t="s">
        <v>754</v>
      </c>
    </row>
    <row r="622" spans="32:34" x14ac:dyDescent="0.45">
      <c r="AF622">
        <v>8174</v>
      </c>
      <c r="AG622" t="s">
        <v>974</v>
      </c>
      <c r="AH622" t="s">
        <v>754</v>
      </c>
    </row>
    <row r="623" spans="32:34" x14ac:dyDescent="0.45">
      <c r="AF623">
        <v>8192</v>
      </c>
      <c r="AG623" t="s">
        <v>975</v>
      </c>
      <c r="AH623" t="s">
        <v>754</v>
      </c>
    </row>
    <row r="624" spans="32:34" x14ac:dyDescent="0.45">
      <c r="AF624">
        <v>8199</v>
      </c>
      <c r="AG624" t="s">
        <v>976</v>
      </c>
      <c r="AH624" t="s">
        <v>754</v>
      </c>
    </row>
    <row r="625" spans="32:34" x14ac:dyDescent="0.45">
      <c r="AF625">
        <v>8204</v>
      </c>
      <c r="AG625" t="s">
        <v>977</v>
      </c>
      <c r="AH625" t="s">
        <v>754</v>
      </c>
    </row>
    <row r="626" spans="32:34" x14ac:dyDescent="0.45">
      <c r="AF626">
        <v>8247</v>
      </c>
      <c r="AG626" t="s">
        <v>978</v>
      </c>
      <c r="AH626" t="s">
        <v>754</v>
      </c>
    </row>
    <row r="627" spans="32:34" x14ac:dyDescent="0.45">
      <c r="AF627">
        <v>8270</v>
      </c>
      <c r="AG627" t="s">
        <v>979</v>
      </c>
      <c r="AH627" t="s">
        <v>754</v>
      </c>
    </row>
    <row r="628" spans="32:34" x14ac:dyDescent="0.45">
      <c r="AF628">
        <v>8277</v>
      </c>
      <c r="AG628" t="s">
        <v>980</v>
      </c>
      <c r="AH628" t="s">
        <v>754</v>
      </c>
    </row>
    <row r="629" spans="32:34" x14ac:dyDescent="0.45">
      <c r="AF629">
        <v>8285</v>
      </c>
      <c r="AG629" t="s">
        <v>981</v>
      </c>
      <c r="AH629" t="s">
        <v>754</v>
      </c>
    </row>
    <row r="630" spans="32:34" x14ac:dyDescent="0.45">
      <c r="AF630">
        <v>8292</v>
      </c>
      <c r="AG630" t="s">
        <v>982</v>
      </c>
      <c r="AH630" t="s">
        <v>803</v>
      </c>
    </row>
    <row r="631" spans="32:34" x14ac:dyDescent="0.45">
      <c r="AF631">
        <v>8297</v>
      </c>
      <c r="AG631" t="s">
        <v>983</v>
      </c>
      <c r="AH631" t="s">
        <v>754</v>
      </c>
    </row>
    <row r="632" spans="32:34" x14ac:dyDescent="0.45">
      <c r="AF632">
        <v>8325</v>
      </c>
      <c r="AG632" t="s">
        <v>984</v>
      </c>
      <c r="AH632" t="s">
        <v>754</v>
      </c>
    </row>
    <row r="633" spans="32:34" x14ac:dyDescent="0.45">
      <c r="AF633">
        <v>8327</v>
      </c>
      <c r="AG633" t="s">
        <v>985</v>
      </c>
      <c r="AH633" t="s">
        <v>754</v>
      </c>
    </row>
    <row r="634" spans="32:34" x14ac:dyDescent="0.45">
      <c r="AF634">
        <v>8329</v>
      </c>
      <c r="AG634" t="s">
        <v>986</v>
      </c>
      <c r="AH634" t="s">
        <v>754</v>
      </c>
    </row>
    <row r="635" spans="32:34" x14ac:dyDescent="0.45">
      <c r="AF635">
        <v>8360</v>
      </c>
      <c r="AG635" t="s">
        <v>987</v>
      </c>
      <c r="AH635" t="s">
        <v>754</v>
      </c>
    </row>
    <row r="636" spans="32:34" x14ac:dyDescent="0.45">
      <c r="AF636">
        <v>8365</v>
      </c>
      <c r="AG636" t="s">
        <v>988</v>
      </c>
      <c r="AH636" t="s">
        <v>754</v>
      </c>
    </row>
    <row r="637" spans="32:34" x14ac:dyDescent="0.45">
      <c r="AF637">
        <v>8379</v>
      </c>
      <c r="AG637" t="s">
        <v>989</v>
      </c>
      <c r="AH637" t="s">
        <v>754</v>
      </c>
    </row>
    <row r="638" spans="32:34" x14ac:dyDescent="0.45">
      <c r="AF638">
        <v>8389</v>
      </c>
      <c r="AG638" t="s">
        <v>990</v>
      </c>
      <c r="AH638" t="s">
        <v>754</v>
      </c>
    </row>
    <row r="639" spans="32:34" x14ac:dyDescent="0.45">
      <c r="AF639">
        <v>8396</v>
      </c>
      <c r="AG639" t="s">
        <v>991</v>
      </c>
      <c r="AH639" t="s">
        <v>754</v>
      </c>
    </row>
    <row r="640" spans="32:34" x14ac:dyDescent="0.45">
      <c r="AF640">
        <v>8405</v>
      </c>
      <c r="AG640" t="s">
        <v>992</v>
      </c>
      <c r="AH640" t="s">
        <v>754</v>
      </c>
    </row>
    <row r="641" spans="32:34" x14ac:dyDescent="0.45">
      <c r="AF641">
        <v>8415</v>
      </c>
      <c r="AG641" t="s">
        <v>993</v>
      </c>
      <c r="AH641" t="s">
        <v>754</v>
      </c>
    </row>
    <row r="642" spans="32:34" x14ac:dyDescent="0.45">
      <c r="AF642">
        <v>8425</v>
      </c>
      <c r="AG642" t="s">
        <v>994</v>
      </c>
      <c r="AH642" t="s">
        <v>754</v>
      </c>
    </row>
    <row r="643" spans="32:34" x14ac:dyDescent="0.45">
      <c r="AF643">
        <v>8457</v>
      </c>
      <c r="AG643" t="s">
        <v>995</v>
      </c>
      <c r="AH643" t="s">
        <v>754</v>
      </c>
    </row>
    <row r="644" spans="32:34" x14ac:dyDescent="0.45">
      <c r="AF644">
        <v>8471</v>
      </c>
      <c r="AG644" t="s">
        <v>996</v>
      </c>
      <c r="AH644" t="s">
        <v>754</v>
      </c>
    </row>
    <row r="645" spans="32:34" x14ac:dyDescent="0.45">
      <c r="AF645">
        <v>8475</v>
      </c>
      <c r="AG645" t="s">
        <v>997</v>
      </c>
      <c r="AH645" t="s">
        <v>754</v>
      </c>
    </row>
    <row r="646" spans="32:34" x14ac:dyDescent="0.45">
      <c r="AF646">
        <v>8479</v>
      </c>
      <c r="AG646" t="s">
        <v>998</v>
      </c>
      <c r="AH646" t="s">
        <v>754</v>
      </c>
    </row>
    <row r="647" spans="32:34" x14ac:dyDescent="0.45">
      <c r="AF647">
        <v>8489</v>
      </c>
      <c r="AG647" t="s">
        <v>999</v>
      </c>
      <c r="AH647" t="s">
        <v>754</v>
      </c>
    </row>
    <row r="648" spans="32:34" x14ac:dyDescent="0.45">
      <c r="AF648">
        <v>8502</v>
      </c>
      <c r="AG648" t="s">
        <v>1000</v>
      </c>
      <c r="AH648" t="s">
        <v>754</v>
      </c>
    </row>
    <row r="649" spans="32:34" x14ac:dyDescent="0.45">
      <c r="AF649">
        <v>8503</v>
      </c>
      <c r="AG649" t="s">
        <v>1001</v>
      </c>
      <c r="AH649" t="s">
        <v>754</v>
      </c>
    </row>
    <row r="650" spans="32:34" x14ac:dyDescent="0.45">
      <c r="AF650">
        <v>8509</v>
      </c>
      <c r="AG650" t="s">
        <v>1002</v>
      </c>
      <c r="AH650" t="s">
        <v>754</v>
      </c>
    </row>
    <row r="651" spans="32:34" x14ac:dyDescent="0.45">
      <c r="AF651">
        <v>8530</v>
      </c>
      <c r="AG651" t="s">
        <v>1003</v>
      </c>
      <c r="AH651" t="s">
        <v>754</v>
      </c>
    </row>
    <row r="652" spans="32:34" x14ac:dyDescent="0.45">
      <c r="AF652">
        <v>8541</v>
      </c>
      <c r="AG652" t="s">
        <v>1004</v>
      </c>
      <c r="AH652" t="s">
        <v>754</v>
      </c>
    </row>
    <row r="653" spans="32:34" x14ac:dyDescent="0.45">
      <c r="AF653">
        <v>8550</v>
      </c>
      <c r="AG653" t="s">
        <v>1005</v>
      </c>
      <c r="AH653" t="s">
        <v>754</v>
      </c>
    </row>
    <row r="654" spans="32:34" x14ac:dyDescent="0.45">
      <c r="AF654">
        <v>8563</v>
      </c>
      <c r="AG654" t="s">
        <v>1006</v>
      </c>
      <c r="AH654" t="s">
        <v>754</v>
      </c>
    </row>
    <row r="655" spans="32:34" x14ac:dyDescent="0.45">
      <c r="AF655">
        <v>8573</v>
      </c>
      <c r="AG655" t="s">
        <v>1007</v>
      </c>
      <c r="AH655" t="s">
        <v>754</v>
      </c>
    </row>
    <row r="656" spans="32:34" x14ac:dyDescent="0.45">
      <c r="AF656">
        <v>8588</v>
      </c>
      <c r="AG656" t="s">
        <v>1008</v>
      </c>
      <c r="AH656" t="s">
        <v>754</v>
      </c>
    </row>
    <row r="657" spans="32:34" x14ac:dyDescent="0.45">
      <c r="AF657">
        <v>8589</v>
      </c>
      <c r="AG657" t="s">
        <v>1009</v>
      </c>
      <c r="AH657" t="s">
        <v>754</v>
      </c>
    </row>
    <row r="658" spans="32:34" x14ac:dyDescent="0.45">
      <c r="AF658">
        <v>8595</v>
      </c>
      <c r="AG658" t="s">
        <v>1010</v>
      </c>
      <c r="AH658" t="s">
        <v>754</v>
      </c>
    </row>
    <row r="659" spans="32:34" x14ac:dyDescent="0.45">
      <c r="AF659">
        <v>8601</v>
      </c>
      <c r="AG659" t="s">
        <v>1011</v>
      </c>
      <c r="AH659" t="s">
        <v>754</v>
      </c>
    </row>
    <row r="660" spans="32:34" x14ac:dyDescent="0.45">
      <c r="AF660">
        <v>8609</v>
      </c>
      <c r="AG660" t="s">
        <v>1012</v>
      </c>
      <c r="AH660" t="s">
        <v>754</v>
      </c>
    </row>
    <row r="661" spans="32:34" x14ac:dyDescent="0.45">
      <c r="AF661">
        <v>8613</v>
      </c>
      <c r="AG661" t="s">
        <v>1013</v>
      </c>
      <c r="AH661" t="s">
        <v>754</v>
      </c>
    </row>
    <row r="662" spans="32:34" x14ac:dyDescent="0.45">
      <c r="AF662">
        <v>8619</v>
      </c>
      <c r="AG662" t="s">
        <v>1014</v>
      </c>
      <c r="AH662" t="s">
        <v>754</v>
      </c>
    </row>
    <row r="663" spans="32:34" x14ac:dyDescent="0.45">
      <c r="AF663">
        <v>8621</v>
      </c>
      <c r="AG663" t="s">
        <v>1015</v>
      </c>
      <c r="AH663" t="s">
        <v>754</v>
      </c>
    </row>
    <row r="664" spans="32:34" x14ac:dyDescent="0.45">
      <c r="AF664">
        <v>8630</v>
      </c>
      <c r="AG664" t="s">
        <v>1016</v>
      </c>
      <c r="AH664" t="s">
        <v>1017</v>
      </c>
    </row>
    <row r="665" spans="32:34" x14ac:dyDescent="0.45">
      <c r="AF665">
        <v>8637</v>
      </c>
      <c r="AG665" t="s">
        <v>1018</v>
      </c>
      <c r="AH665" t="s">
        <v>754</v>
      </c>
    </row>
    <row r="666" spans="32:34" x14ac:dyDescent="0.45">
      <c r="AF666">
        <v>8638</v>
      </c>
      <c r="AG666" t="s">
        <v>1019</v>
      </c>
      <c r="AH666" t="s">
        <v>754</v>
      </c>
    </row>
    <row r="667" spans="32:34" x14ac:dyDescent="0.45">
      <c r="AF667">
        <v>8642</v>
      </c>
      <c r="AG667" t="s">
        <v>1020</v>
      </c>
      <c r="AH667" t="s">
        <v>754</v>
      </c>
    </row>
    <row r="668" spans="32:34" x14ac:dyDescent="0.45">
      <c r="AF668">
        <v>8644</v>
      </c>
      <c r="AG668" t="s">
        <v>1021</v>
      </c>
      <c r="AH668" t="s">
        <v>754</v>
      </c>
    </row>
    <row r="669" spans="32:34" x14ac:dyDescent="0.45">
      <c r="AF669">
        <v>8661</v>
      </c>
      <c r="AG669" t="s">
        <v>1022</v>
      </c>
      <c r="AH669" t="s">
        <v>754</v>
      </c>
    </row>
    <row r="670" spans="32:34" x14ac:dyDescent="0.45">
      <c r="AF670">
        <v>8692</v>
      </c>
      <c r="AG670" t="s">
        <v>1023</v>
      </c>
      <c r="AH670" t="s">
        <v>754</v>
      </c>
    </row>
    <row r="671" spans="32:34" x14ac:dyDescent="0.45">
      <c r="AF671">
        <v>8694</v>
      </c>
      <c r="AG671" t="s">
        <v>1024</v>
      </c>
      <c r="AH671" t="s">
        <v>754</v>
      </c>
    </row>
    <row r="672" spans="32:34" x14ac:dyDescent="0.45">
      <c r="AF672">
        <v>8717</v>
      </c>
      <c r="AG672" t="s">
        <v>1025</v>
      </c>
      <c r="AH672" t="s">
        <v>754</v>
      </c>
    </row>
    <row r="673" spans="32:34" x14ac:dyDescent="0.45">
      <c r="AF673">
        <v>8809</v>
      </c>
      <c r="AG673" t="s">
        <v>1026</v>
      </c>
      <c r="AH673" t="s">
        <v>754</v>
      </c>
    </row>
    <row r="674" spans="32:34" x14ac:dyDescent="0.45">
      <c r="AF674">
        <v>8824</v>
      </c>
      <c r="AG674" t="s">
        <v>1027</v>
      </c>
      <c r="AH674" t="s">
        <v>754</v>
      </c>
    </row>
    <row r="675" spans="32:34" x14ac:dyDescent="0.45">
      <c r="AF675">
        <v>8875</v>
      </c>
      <c r="AG675" t="s">
        <v>1028</v>
      </c>
      <c r="AH675" t="s">
        <v>754</v>
      </c>
    </row>
    <row r="676" spans="32:34" x14ac:dyDescent="0.45">
      <c r="AF676">
        <v>8895</v>
      </c>
      <c r="AG676" t="s">
        <v>1029</v>
      </c>
      <c r="AH676" t="s">
        <v>754</v>
      </c>
    </row>
    <row r="677" spans="32:34" x14ac:dyDescent="0.45">
      <c r="AF677">
        <v>8925</v>
      </c>
      <c r="AG677" t="s">
        <v>1030</v>
      </c>
      <c r="AH677" t="s">
        <v>754</v>
      </c>
    </row>
    <row r="678" spans="32:34" x14ac:dyDescent="0.45">
      <c r="AF678">
        <v>8952</v>
      </c>
      <c r="AG678" t="s">
        <v>1031</v>
      </c>
      <c r="AH678" t="s">
        <v>754</v>
      </c>
    </row>
    <row r="679" spans="32:34" x14ac:dyDescent="0.45">
      <c r="AF679">
        <v>8960</v>
      </c>
      <c r="AG679" t="s">
        <v>1032</v>
      </c>
      <c r="AH679" t="s">
        <v>754</v>
      </c>
    </row>
    <row r="680" spans="32:34" x14ac:dyDescent="0.45">
      <c r="AF680">
        <v>8972</v>
      </c>
      <c r="AG680" t="s">
        <v>1033</v>
      </c>
      <c r="AH680" t="s">
        <v>754</v>
      </c>
    </row>
    <row r="681" spans="32:34" x14ac:dyDescent="0.45">
      <c r="AF681">
        <v>8974</v>
      </c>
      <c r="AG681" t="s">
        <v>1034</v>
      </c>
      <c r="AH681" t="s">
        <v>754</v>
      </c>
    </row>
    <row r="682" spans="32:34" x14ac:dyDescent="0.45">
      <c r="AF682">
        <v>8979</v>
      </c>
      <c r="AG682" t="s">
        <v>1035</v>
      </c>
      <c r="AH682" t="s">
        <v>754</v>
      </c>
    </row>
    <row r="683" spans="32:34" x14ac:dyDescent="0.45">
      <c r="AF683">
        <v>9013</v>
      </c>
      <c r="AG683" t="s">
        <v>1036</v>
      </c>
      <c r="AH683" t="s">
        <v>754</v>
      </c>
    </row>
    <row r="684" spans="32:34" x14ac:dyDescent="0.45">
      <c r="AF684">
        <v>9043</v>
      </c>
      <c r="AG684" t="s">
        <v>1037</v>
      </c>
      <c r="AH684" t="s">
        <v>754</v>
      </c>
    </row>
    <row r="685" spans="32:34" x14ac:dyDescent="0.45">
      <c r="AF685">
        <v>9048</v>
      </c>
      <c r="AG685" t="s">
        <v>1038</v>
      </c>
      <c r="AH685" t="s">
        <v>848</v>
      </c>
    </row>
    <row r="686" spans="32:34" x14ac:dyDescent="0.45">
      <c r="AF686">
        <v>9068</v>
      </c>
      <c r="AG686" t="s">
        <v>1039</v>
      </c>
      <c r="AH686" t="s">
        <v>966</v>
      </c>
    </row>
    <row r="687" spans="32:34" x14ac:dyDescent="0.45">
      <c r="AF687">
        <v>9088</v>
      </c>
      <c r="AG687" t="s">
        <v>1040</v>
      </c>
      <c r="AH687" t="s">
        <v>790</v>
      </c>
    </row>
    <row r="688" spans="32:34" x14ac:dyDescent="0.45">
      <c r="AF688">
        <v>9130</v>
      </c>
      <c r="AG688" t="s">
        <v>1041</v>
      </c>
      <c r="AH688" t="s">
        <v>754</v>
      </c>
    </row>
    <row r="689" spans="32:34" x14ac:dyDescent="0.45">
      <c r="AF689">
        <v>9133</v>
      </c>
      <c r="AG689" t="s">
        <v>1042</v>
      </c>
      <c r="AH689" t="s">
        <v>754</v>
      </c>
    </row>
    <row r="690" spans="32:34" x14ac:dyDescent="0.45">
      <c r="AF690">
        <v>9135</v>
      </c>
      <c r="AG690" t="s">
        <v>1043</v>
      </c>
      <c r="AH690" t="s">
        <v>754</v>
      </c>
    </row>
    <row r="691" spans="32:34" x14ac:dyDescent="0.45">
      <c r="AF691">
        <v>9140</v>
      </c>
      <c r="AG691" t="s">
        <v>1044</v>
      </c>
      <c r="AH691" t="s">
        <v>754</v>
      </c>
    </row>
    <row r="692" spans="32:34" x14ac:dyDescent="0.45">
      <c r="AF692">
        <v>9163</v>
      </c>
      <c r="AG692" t="s">
        <v>1045</v>
      </c>
      <c r="AH692" t="s">
        <v>754</v>
      </c>
    </row>
    <row r="693" spans="32:34" x14ac:dyDescent="0.45">
      <c r="AF693">
        <v>9170</v>
      </c>
      <c r="AG693" t="s">
        <v>1046</v>
      </c>
      <c r="AH693" t="s">
        <v>754</v>
      </c>
    </row>
    <row r="694" spans="32:34" x14ac:dyDescent="0.45">
      <c r="AF694">
        <v>9185</v>
      </c>
      <c r="AG694" t="s">
        <v>1047</v>
      </c>
      <c r="AH694" t="s">
        <v>754</v>
      </c>
    </row>
    <row r="695" spans="32:34" x14ac:dyDescent="0.45">
      <c r="AF695">
        <v>9199</v>
      </c>
      <c r="AG695" t="s">
        <v>1048</v>
      </c>
      <c r="AH695" t="s">
        <v>1049</v>
      </c>
    </row>
    <row r="696" spans="32:34" x14ac:dyDescent="0.45">
      <c r="AF696">
        <v>9231</v>
      </c>
      <c r="AG696" t="s">
        <v>1050</v>
      </c>
      <c r="AH696" t="s">
        <v>754</v>
      </c>
    </row>
    <row r="697" spans="32:34" x14ac:dyDescent="0.45">
      <c r="AF697">
        <v>9234</v>
      </c>
      <c r="AG697" t="s">
        <v>1051</v>
      </c>
      <c r="AH697" t="s">
        <v>754</v>
      </c>
    </row>
    <row r="698" spans="32:34" x14ac:dyDescent="0.45">
      <c r="AF698">
        <v>9241</v>
      </c>
      <c r="AG698" t="s">
        <v>1052</v>
      </c>
      <c r="AH698" t="s">
        <v>1017</v>
      </c>
    </row>
    <row r="699" spans="32:34" x14ac:dyDescent="0.45">
      <c r="AF699">
        <v>9242</v>
      </c>
      <c r="AG699" t="s">
        <v>1053</v>
      </c>
      <c r="AH699" t="s">
        <v>754</v>
      </c>
    </row>
    <row r="700" spans="32:34" x14ac:dyDescent="0.45">
      <c r="AF700">
        <v>9247</v>
      </c>
      <c r="AG700" t="s">
        <v>1054</v>
      </c>
      <c r="AH700" t="s">
        <v>754</v>
      </c>
    </row>
    <row r="701" spans="32:34" x14ac:dyDescent="0.45">
      <c r="AF701">
        <v>9279</v>
      </c>
      <c r="AG701" t="s">
        <v>1055</v>
      </c>
      <c r="AH701" t="s">
        <v>754</v>
      </c>
    </row>
    <row r="702" spans="32:34" x14ac:dyDescent="0.45">
      <c r="AF702">
        <v>9290</v>
      </c>
      <c r="AG702" t="s">
        <v>1056</v>
      </c>
      <c r="AH702" t="s">
        <v>754</v>
      </c>
    </row>
    <row r="703" spans="32:34" x14ac:dyDescent="0.45">
      <c r="AF703">
        <v>9294</v>
      </c>
      <c r="AG703" t="s">
        <v>1057</v>
      </c>
      <c r="AH703" t="s">
        <v>754</v>
      </c>
    </row>
    <row r="704" spans="32:34" x14ac:dyDescent="0.45">
      <c r="AF704">
        <v>9310</v>
      </c>
      <c r="AG704" t="s">
        <v>1058</v>
      </c>
      <c r="AH704" t="s">
        <v>754</v>
      </c>
    </row>
    <row r="705" spans="32:34" x14ac:dyDescent="0.45">
      <c r="AF705">
        <v>9324</v>
      </c>
      <c r="AG705" t="s">
        <v>1059</v>
      </c>
      <c r="AH705" t="s">
        <v>754</v>
      </c>
    </row>
    <row r="706" spans="32:34" x14ac:dyDescent="0.45">
      <c r="AF706">
        <v>9328</v>
      </c>
      <c r="AG706" t="s">
        <v>1060</v>
      </c>
      <c r="AH706" t="s">
        <v>754</v>
      </c>
    </row>
    <row r="707" spans="32:34" x14ac:dyDescent="0.45">
      <c r="AF707">
        <v>9381</v>
      </c>
      <c r="AG707" t="s">
        <v>1061</v>
      </c>
      <c r="AH707" t="s">
        <v>754</v>
      </c>
    </row>
    <row r="708" spans="32:34" x14ac:dyDescent="0.45">
      <c r="AF708">
        <v>9384</v>
      </c>
      <c r="AG708" t="s">
        <v>1062</v>
      </c>
      <c r="AH708" t="s">
        <v>754</v>
      </c>
    </row>
    <row r="709" spans="32:34" x14ac:dyDescent="0.45">
      <c r="AF709">
        <v>9386</v>
      </c>
      <c r="AG709" t="s">
        <v>1063</v>
      </c>
      <c r="AH709" t="s">
        <v>1017</v>
      </c>
    </row>
    <row r="710" spans="32:34" x14ac:dyDescent="0.45">
      <c r="AF710">
        <v>9388</v>
      </c>
      <c r="AG710" t="s">
        <v>1064</v>
      </c>
      <c r="AH710" t="s">
        <v>754</v>
      </c>
    </row>
    <row r="711" spans="32:34" x14ac:dyDescent="0.45">
      <c r="AF711">
        <v>9392</v>
      </c>
      <c r="AG711" t="s">
        <v>1065</v>
      </c>
      <c r="AH711" t="s">
        <v>754</v>
      </c>
    </row>
    <row r="712" spans="32:34" x14ac:dyDescent="0.45">
      <c r="AF712">
        <v>9393</v>
      </c>
      <c r="AG712" t="s">
        <v>1066</v>
      </c>
      <c r="AH712" t="s">
        <v>754</v>
      </c>
    </row>
    <row r="713" spans="32:34" x14ac:dyDescent="0.45">
      <c r="AF713">
        <v>9401</v>
      </c>
      <c r="AG713" t="s">
        <v>1067</v>
      </c>
      <c r="AH713" t="s">
        <v>754</v>
      </c>
    </row>
    <row r="714" spans="32:34" x14ac:dyDescent="0.45">
      <c r="AF714">
        <v>9410</v>
      </c>
      <c r="AG714" t="s">
        <v>1068</v>
      </c>
      <c r="AH714" t="s">
        <v>754</v>
      </c>
    </row>
    <row r="715" spans="32:34" x14ac:dyDescent="0.45">
      <c r="AF715">
        <v>9423</v>
      </c>
      <c r="AG715" t="s">
        <v>1069</v>
      </c>
      <c r="AH715" t="s">
        <v>754</v>
      </c>
    </row>
    <row r="716" spans="32:34" x14ac:dyDescent="0.45">
      <c r="AF716">
        <v>9429</v>
      </c>
      <c r="AG716" t="s">
        <v>1070</v>
      </c>
      <c r="AH716" t="s">
        <v>754</v>
      </c>
    </row>
    <row r="717" spans="32:34" x14ac:dyDescent="0.45">
      <c r="AF717">
        <v>9436</v>
      </c>
      <c r="AG717" t="s">
        <v>1071</v>
      </c>
      <c r="AH717" t="s">
        <v>754</v>
      </c>
    </row>
    <row r="718" spans="32:34" x14ac:dyDescent="0.45">
      <c r="AF718">
        <v>9471</v>
      </c>
      <c r="AG718" t="s">
        <v>1072</v>
      </c>
      <c r="AH718" t="s">
        <v>754</v>
      </c>
    </row>
    <row r="719" spans="32:34" x14ac:dyDescent="0.45">
      <c r="AF719">
        <v>9513</v>
      </c>
      <c r="AG719" t="s">
        <v>1073</v>
      </c>
      <c r="AH719" t="s">
        <v>754</v>
      </c>
    </row>
    <row r="720" spans="32:34" x14ac:dyDescent="0.45">
      <c r="AF720">
        <v>9515</v>
      </c>
      <c r="AG720" t="s">
        <v>1074</v>
      </c>
      <c r="AH720" t="s">
        <v>754</v>
      </c>
    </row>
    <row r="721" spans="32:34" x14ac:dyDescent="0.45">
      <c r="AF721">
        <v>9520</v>
      </c>
      <c r="AG721" t="s">
        <v>1075</v>
      </c>
      <c r="AH721" t="s">
        <v>754</v>
      </c>
    </row>
    <row r="722" spans="32:34" x14ac:dyDescent="0.45">
      <c r="AF722">
        <v>9522</v>
      </c>
      <c r="AG722" t="s">
        <v>1076</v>
      </c>
      <c r="AH722" t="s">
        <v>754</v>
      </c>
    </row>
    <row r="723" spans="32:34" x14ac:dyDescent="0.45">
      <c r="AF723">
        <v>9531</v>
      </c>
      <c r="AG723" t="s">
        <v>1077</v>
      </c>
      <c r="AH723" t="s">
        <v>754</v>
      </c>
    </row>
    <row r="724" spans="32:34" x14ac:dyDescent="0.45">
      <c r="AF724">
        <v>9535</v>
      </c>
      <c r="AG724" t="s">
        <v>1078</v>
      </c>
      <c r="AH724" t="s">
        <v>754</v>
      </c>
    </row>
    <row r="725" spans="32:34" x14ac:dyDescent="0.45">
      <c r="AF725">
        <v>9597</v>
      </c>
      <c r="AG725" t="s">
        <v>1170</v>
      </c>
      <c r="AH725" t="s">
        <v>754</v>
      </c>
    </row>
    <row r="726" spans="32:34" x14ac:dyDescent="0.45">
      <c r="AF726">
        <v>9619</v>
      </c>
      <c r="AG726" t="s">
        <v>1079</v>
      </c>
      <c r="AH726" t="s">
        <v>754</v>
      </c>
    </row>
    <row r="727" spans="32:34" x14ac:dyDescent="0.45">
      <c r="AF727">
        <v>9642</v>
      </c>
      <c r="AG727" t="s">
        <v>1080</v>
      </c>
      <c r="AH727" t="s">
        <v>754</v>
      </c>
    </row>
    <row r="728" spans="32:34" x14ac:dyDescent="0.45">
      <c r="AF728">
        <v>9646</v>
      </c>
      <c r="AG728" t="s">
        <v>1081</v>
      </c>
      <c r="AH728" t="s">
        <v>754</v>
      </c>
    </row>
    <row r="729" spans="32:34" x14ac:dyDescent="0.45">
      <c r="AF729">
        <v>9656</v>
      </c>
      <c r="AG729" t="s">
        <v>1082</v>
      </c>
      <c r="AH729" t="s">
        <v>754</v>
      </c>
    </row>
    <row r="730" spans="32:34" x14ac:dyDescent="0.45">
      <c r="AF730">
        <v>9660</v>
      </c>
      <c r="AG730" t="s">
        <v>1083</v>
      </c>
      <c r="AH730" t="s">
        <v>754</v>
      </c>
    </row>
    <row r="731" spans="32:34" x14ac:dyDescent="0.45">
      <c r="AF731">
        <v>9670</v>
      </c>
      <c r="AG731" t="s">
        <v>1084</v>
      </c>
      <c r="AH731" t="s">
        <v>754</v>
      </c>
    </row>
    <row r="732" spans="32:34" x14ac:dyDescent="0.45">
      <c r="AF732">
        <v>9671</v>
      </c>
      <c r="AG732" t="s">
        <v>1085</v>
      </c>
      <c r="AH732" t="s">
        <v>754</v>
      </c>
    </row>
    <row r="733" spans="32:34" x14ac:dyDescent="0.45">
      <c r="AF733">
        <v>9749</v>
      </c>
      <c r="AG733" t="s">
        <v>1086</v>
      </c>
      <c r="AH733" t="s">
        <v>754</v>
      </c>
    </row>
    <row r="734" spans="32:34" x14ac:dyDescent="0.45">
      <c r="AF734">
        <v>9816</v>
      </c>
      <c r="AG734" t="s">
        <v>1087</v>
      </c>
      <c r="AH734" t="s">
        <v>754</v>
      </c>
    </row>
    <row r="735" spans="32:34" x14ac:dyDescent="0.45">
      <c r="AF735">
        <v>9840</v>
      </c>
      <c r="AG735" t="s">
        <v>1088</v>
      </c>
      <c r="AH735" t="s">
        <v>754</v>
      </c>
    </row>
    <row r="736" spans="32:34" x14ac:dyDescent="0.45">
      <c r="AF736">
        <v>9847</v>
      </c>
      <c r="AG736" t="s">
        <v>1089</v>
      </c>
      <c r="AH736" t="s">
        <v>754</v>
      </c>
    </row>
    <row r="737" spans="32:34" x14ac:dyDescent="0.45">
      <c r="AF737">
        <v>9885</v>
      </c>
      <c r="AG737" t="s">
        <v>1090</v>
      </c>
      <c r="AH737" t="s">
        <v>754</v>
      </c>
    </row>
    <row r="738" spans="32:34" x14ac:dyDescent="0.45">
      <c r="AF738">
        <v>9918</v>
      </c>
      <c r="AG738" t="s">
        <v>1091</v>
      </c>
      <c r="AH738" t="s">
        <v>754</v>
      </c>
    </row>
    <row r="739" spans="32:34" x14ac:dyDescent="0.45">
      <c r="AF739">
        <v>9948</v>
      </c>
      <c r="AG739" t="s">
        <v>1092</v>
      </c>
      <c r="AH739" t="s">
        <v>754</v>
      </c>
    </row>
    <row r="740" spans="32:34" x14ac:dyDescent="0.45">
      <c r="AF740">
        <v>9964</v>
      </c>
      <c r="AG740" t="s">
        <v>1093</v>
      </c>
      <c r="AH740" t="s">
        <v>754</v>
      </c>
    </row>
    <row r="741" spans="32:34" x14ac:dyDescent="0.45">
      <c r="AF741">
        <v>9981</v>
      </c>
      <c r="AG741" t="s">
        <v>1094</v>
      </c>
      <c r="AH741" t="s">
        <v>754</v>
      </c>
    </row>
    <row r="742" spans="32:34" x14ac:dyDescent="0.45">
      <c r="AF742">
        <v>20384</v>
      </c>
      <c r="AG742" t="s">
        <v>1095</v>
      </c>
      <c r="AH742" t="s">
        <v>732</v>
      </c>
    </row>
    <row r="743" spans="32:34" x14ac:dyDescent="0.45">
      <c r="AF743">
        <v>20385</v>
      </c>
      <c r="AG743" t="s">
        <v>1096</v>
      </c>
      <c r="AH743" t="s">
        <v>732</v>
      </c>
    </row>
    <row r="744" spans="32:34" x14ac:dyDescent="0.45">
      <c r="AF744">
        <v>20389</v>
      </c>
      <c r="AG744" t="s">
        <v>1097</v>
      </c>
      <c r="AH744" t="s">
        <v>732</v>
      </c>
    </row>
    <row r="745" spans="32:34" x14ac:dyDescent="0.45">
      <c r="AF745">
        <v>20392</v>
      </c>
      <c r="AG745" t="s">
        <v>1098</v>
      </c>
      <c r="AH745" t="s">
        <v>732</v>
      </c>
    </row>
    <row r="746" spans="32:34" x14ac:dyDescent="0.45">
      <c r="AF746">
        <v>20393</v>
      </c>
      <c r="AG746" t="s">
        <v>1099</v>
      </c>
      <c r="AH746" t="s">
        <v>732</v>
      </c>
    </row>
    <row r="747" spans="32:34" x14ac:dyDescent="0.45">
      <c r="AF747">
        <v>20396</v>
      </c>
      <c r="AG747" t="s">
        <v>1100</v>
      </c>
      <c r="AH747" t="s">
        <v>732</v>
      </c>
    </row>
    <row r="748" spans="32:34" x14ac:dyDescent="0.45">
      <c r="AF748">
        <v>20399</v>
      </c>
      <c r="AG748" t="s">
        <v>1101</v>
      </c>
      <c r="AH748" t="s">
        <v>732</v>
      </c>
    </row>
    <row r="749" spans="32:34" x14ac:dyDescent="0.45">
      <c r="AF749">
        <v>20400</v>
      </c>
      <c r="AG749" t="s">
        <v>1102</v>
      </c>
      <c r="AH749" t="s">
        <v>732</v>
      </c>
    </row>
    <row r="750" spans="32:34" x14ac:dyDescent="0.45">
      <c r="AF750">
        <v>20401</v>
      </c>
      <c r="AG750" t="s">
        <v>1103</v>
      </c>
      <c r="AH750" t="s">
        <v>732</v>
      </c>
    </row>
    <row r="751" spans="32:34" x14ac:dyDescent="0.45">
      <c r="AF751">
        <v>20402</v>
      </c>
      <c r="AG751" t="s">
        <v>1104</v>
      </c>
      <c r="AH751" t="s">
        <v>732</v>
      </c>
    </row>
    <row r="752" spans="32:34" x14ac:dyDescent="0.45">
      <c r="AF752">
        <v>20405</v>
      </c>
      <c r="AG752" t="s">
        <v>1105</v>
      </c>
      <c r="AH752" t="s">
        <v>732</v>
      </c>
    </row>
    <row r="753" spans="32:34" x14ac:dyDescent="0.45">
      <c r="AF753">
        <v>20407</v>
      </c>
      <c r="AG753" t="s">
        <v>1106</v>
      </c>
      <c r="AH753" t="s">
        <v>732</v>
      </c>
    </row>
    <row r="754" spans="32:34" x14ac:dyDescent="0.45">
      <c r="AF754">
        <v>20409</v>
      </c>
      <c r="AG754" t="s">
        <v>1107</v>
      </c>
      <c r="AH754" t="s">
        <v>732</v>
      </c>
    </row>
    <row r="755" spans="32:34" x14ac:dyDescent="0.45">
      <c r="AF755">
        <v>20410</v>
      </c>
      <c r="AG755" t="s">
        <v>1108</v>
      </c>
      <c r="AH755" t="s">
        <v>732</v>
      </c>
    </row>
    <row r="756" spans="32:34" x14ac:dyDescent="0.45">
      <c r="AF756">
        <v>20412</v>
      </c>
      <c r="AG756" t="s">
        <v>1109</v>
      </c>
      <c r="AH756" t="s">
        <v>732</v>
      </c>
    </row>
    <row r="757" spans="32:34" x14ac:dyDescent="0.45">
      <c r="AF757">
        <v>20413</v>
      </c>
      <c r="AG757" t="s">
        <v>1110</v>
      </c>
      <c r="AH757" t="s">
        <v>732</v>
      </c>
    </row>
    <row r="758" spans="32:34" x14ac:dyDescent="0.45">
      <c r="AF758">
        <v>20416</v>
      </c>
      <c r="AG758" t="s">
        <v>1111</v>
      </c>
      <c r="AH758" t="s">
        <v>732</v>
      </c>
    </row>
    <row r="759" spans="32:34" x14ac:dyDescent="0.45">
      <c r="AF759">
        <v>20417</v>
      </c>
      <c r="AG759" t="s">
        <v>1112</v>
      </c>
      <c r="AH759" t="s">
        <v>732</v>
      </c>
    </row>
    <row r="760" spans="32:34" x14ac:dyDescent="0.45">
      <c r="AF760">
        <v>20418</v>
      </c>
      <c r="AG760" t="s">
        <v>1113</v>
      </c>
      <c r="AH760" t="s">
        <v>732</v>
      </c>
    </row>
    <row r="761" spans="32:34" x14ac:dyDescent="0.45">
      <c r="AF761">
        <v>20419</v>
      </c>
      <c r="AG761" t="s">
        <v>1114</v>
      </c>
      <c r="AH761" t="s">
        <v>732</v>
      </c>
    </row>
    <row r="762" spans="32:34" x14ac:dyDescent="0.45">
      <c r="AF762">
        <v>20591</v>
      </c>
      <c r="AG762" t="s">
        <v>1115</v>
      </c>
      <c r="AH762" t="s">
        <v>1116</v>
      </c>
    </row>
    <row r="763" spans="32:34" x14ac:dyDescent="0.45">
      <c r="AF763">
        <v>20592</v>
      </c>
      <c r="AG763" t="s">
        <v>1117</v>
      </c>
      <c r="AH763" t="s">
        <v>1116</v>
      </c>
    </row>
    <row r="764" spans="32:34" x14ac:dyDescent="0.45">
      <c r="AF764">
        <v>20593</v>
      </c>
      <c r="AG764" t="s">
        <v>1118</v>
      </c>
      <c r="AH764" t="s">
        <v>1116</v>
      </c>
    </row>
    <row r="765" spans="32:34" x14ac:dyDescent="0.45">
      <c r="AF765">
        <v>20594</v>
      </c>
      <c r="AG765" t="s">
        <v>1119</v>
      </c>
      <c r="AH765" t="s">
        <v>1116</v>
      </c>
    </row>
    <row r="766" spans="32:34" x14ac:dyDescent="0.45">
      <c r="AF766">
        <v>20595</v>
      </c>
      <c r="AG766" t="s">
        <v>971</v>
      </c>
      <c r="AH766" t="s">
        <v>1116</v>
      </c>
    </row>
    <row r="767" spans="32:34" x14ac:dyDescent="0.45">
      <c r="AF767">
        <v>20596</v>
      </c>
      <c r="AG767" t="s">
        <v>1120</v>
      </c>
      <c r="AH767" t="s">
        <v>1116</v>
      </c>
    </row>
    <row r="768" spans="32:34" x14ac:dyDescent="0.45">
      <c r="AF768">
        <v>20597</v>
      </c>
      <c r="AG768" t="s">
        <v>1121</v>
      </c>
      <c r="AH768" t="s">
        <v>1116</v>
      </c>
    </row>
    <row r="769" spans="32:34" x14ac:dyDescent="0.45">
      <c r="AF769">
        <v>20598</v>
      </c>
      <c r="AG769" t="s">
        <v>1122</v>
      </c>
      <c r="AH769" t="s">
        <v>1116</v>
      </c>
    </row>
    <row r="770" spans="32:34" x14ac:dyDescent="0.45">
      <c r="AF770">
        <v>75071</v>
      </c>
      <c r="AG770" t="s">
        <v>1123</v>
      </c>
      <c r="AH770" t="s">
        <v>732</v>
      </c>
    </row>
  </sheetData>
  <autoFilter ref="J1:J85" xr:uid="{00000000-0009-0000-0000-00000B000000}">
    <sortState xmlns:xlrd2="http://schemas.microsoft.com/office/spreadsheetml/2017/richdata2" ref="J2:J83">
      <sortCondition ref="J1:J83"/>
    </sortState>
  </autoFilter>
  <mergeCells count="1">
    <mergeCell ref="L1:M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1f6ff3ca-fd37-48f8-bbb1-1ddf95be4f08" ContentTypeId="0x0101" PreviousValue="false" LastSyncTimeStamp="2024-08-21T01:39:28.42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ObjectiveID xmlns="137a95ca-d7d0-430d-8425-56742090fcec">A2105233</ObjectiveID>
    <TaxCatchAll xmlns="ee8615f7-574c-47af-92f5-ccd7aa3bd04a" xsi:nil="true"/>
    <lcf76f155ced4ddcb4097134ff3c332f xmlns="137a95ca-d7d0-430d-8425-56742090fcec">
      <Terms xmlns="http://schemas.microsoft.com/office/infopath/2007/PartnerControls"/>
    </lcf76f155ced4ddcb4097134ff3c332f>
    <_dlc_DocId xmlns="ee8615f7-574c-47af-92f5-ccd7aa3bd04a">IVSP-131846815-39169</_dlc_DocId>
    <_dlc_DocIdUrl xmlns="ee8615f7-574c-47af-92f5-ccd7aa3bd04a">
      <Url>https://tecgovtnz.sharepoint.com/sites/DOC-Invest/_layouts/15/DocIdRedir.aspx?ID=IVSP-131846815-39169</Url>
      <Description>IVSP-131846815-39169</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7C8F4AAC1D65C64FA60AD1086EB658B6" ma:contentTypeVersion="14" ma:contentTypeDescription="Create a new document." ma:contentTypeScope="" ma:versionID="b2d0f1c536bdd9039f05720d7fbe22fe">
  <xsd:schema xmlns:xsd="http://www.w3.org/2001/XMLSchema" xmlns:xs="http://www.w3.org/2001/XMLSchema" xmlns:p="http://schemas.microsoft.com/office/2006/metadata/properties" xmlns:ns2="ee8615f7-574c-47af-92f5-ccd7aa3bd04a" xmlns:ns3="137a95ca-d7d0-430d-8425-56742090fcec" targetNamespace="http://schemas.microsoft.com/office/2006/metadata/properties" ma:root="true" ma:fieldsID="31ec453ec1820b5702deeed8a5d68a42" ns2:_="" ns3:_="">
    <xsd:import namespace="ee8615f7-574c-47af-92f5-ccd7aa3bd04a"/>
    <xsd:import namespace="137a95ca-d7d0-430d-8425-56742090fcec"/>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440b15fb-ae4b-4dc6-ae17-98adec027b93}" ma:internalName="TaxCatchAll" ma:showField="CatchAllData" ma:web="ee8615f7-574c-47af-92f5-ccd7aa3bd04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7a95ca-d7d0-430d-8425-56742090fcec"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etadata xmlns="http://www.objective.com/ecm/document/metadata/DC4691BF00A443899034738234036697" version="1.0.0">
  <systemFields>
    <field name="Objective-Id">
      <value order="0">A2105233</value>
    </field>
    <field name="Objective-Title">
      <value order="0">2025 In-year Additional Funding Request Application Template Draft PG</value>
    </field>
    <field name="Objective-Description">
      <value order="0"/>
    </field>
    <field name="Objective-CreationStamp">
      <value order="0">2024-10-14T20:55:19Z</value>
    </field>
    <field name="Objective-IsApproved">
      <value order="0">false</value>
    </field>
    <field name="Objective-IsPublished">
      <value order="0">false</value>
    </field>
    <field name="Objective-DatePublished">
      <value order="0"/>
    </field>
    <field name="Objective-ModificationStamp">
      <value order="0">2025-02-25T21:06:03Z</value>
    </field>
    <field name="Objective-Owner">
      <value order="0">Pat Gluck</value>
    </field>
    <field name="Objective-Path">
      <value order="0">Objective Global Folder:TEC Global Folder (fA27):Investment Management:Invest On-Plan Funds:Investment for 2025:In-year Amendments:IV-P-Investment for 2025-In-year Amendments- PLANNING</value>
    </field>
    <field name="Objective-Parent">
      <value order="0">IV-P-Investment for 2025-In-year Amendments- PLANNING</value>
    </field>
    <field name="Objective-State">
      <value order="0">Being Edited</value>
    </field>
    <field name="Objective-VersionId">
      <value order="0">vA4745404</value>
    </field>
    <field name="Objective-Version">
      <value order="0">17.1</value>
    </field>
    <field name="Objective-VersionNumber">
      <value order="0">19</value>
    </field>
    <field name="Objective-VersionComment">
      <value order="0"/>
    </field>
    <field name="Objective-FileNumber">
      <value order="0">IV-P-22-02-01/23-2535</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Props1.xml><?xml version="1.0" encoding="utf-8"?>
<ds:datastoreItem xmlns:ds="http://schemas.openxmlformats.org/officeDocument/2006/customXml" ds:itemID="{DDE6C9A5-DA8D-4CC3-9839-69F0D33D8F27}">
  <ds:schemaRefs>
    <ds:schemaRef ds:uri="Microsoft.SharePoint.Taxonomy.ContentTypeSync"/>
  </ds:schemaRefs>
</ds:datastoreItem>
</file>

<file path=customXml/itemProps2.xml><?xml version="1.0" encoding="utf-8"?>
<ds:datastoreItem xmlns:ds="http://schemas.openxmlformats.org/officeDocument/2006/customXml" ds:itemID="{0C233FD6-5F6E-4216-AE0D-9540B94F3055}">
  <ds:schemaRefs>
    <ds:schemaRef ds:uri="http://schemas.microsoft.com/sharepoint/v3/contenttype/forms"/>
  </ds:schemaRefs>
</ds:datastoreItem>
</file>

<file path=customXml/itemProps3.xml><?xml version="1.0" encoding="utf-8"?>
<ds:datastoreItem xmlns:ds="http://schemas.openxmlformats.org/officeDocument/2006/customXml" ds:itemID="{0A2DCDD4-A9E8-4A28-8BA8-6A49CF3BD766}">
  <ds:schemaRefs>
    <ds:schemaRef ds:uri="http://schemas.microsoft.com/sharepoint/events"/>
  </ds:schemaRefs>
</ds:datastoreItem>
</file>

<file path=customXml/itemProps4.xml><?xml version="1.0" encoding="utf-8"?>
<ds:datastoreItem xmlns:ds="http://schemas.openxmlformats.org/officeDocument/2006/customXml" ds:itemID="{E10AF88A-6061-4953-A30A-B9EFFFEB8981}">
  <ds:schemaRefs>
    <ds:schemaRef ds:uri="http://purl.org/dc/dcmitype/"/>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documentManagement/types"/>
    <ds:schemaRef ds:uri="137a95ca-d7d0-430d-8425-56742090fcec"/>
    <ds:schemaRef ds:uri="http://purl.org/dc/elements/1.1/"/>
    <ds:schemaRef ds:uri="ee8615f7-574c-47af-92f5-ccd7aa3bd04a"/>
    <ds:schemaRef ds:uri="http://schemas.microsoft.com/office/2006/metadata/properties"/>
  </ds:schemaRefs>
</ds:datastoreItem>
</file>

<file path=customXml/itemProps5.xml><?xml version="1.0" encoding="utf-8"?>
<ds:datastoreItem xmlns:ds="http://schemas.openxmlformats.org/officeDocument/2006/customXml" ds:itemID="{71D61636-D071-4BCC-ABBB-5911CB96E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137a95ca-d7d0-430d-8425-56742090f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docMetadata/LabelInfo.xml><?xml version="1.0" encoding="utf-8"?>
<clbl:labelList xmlns:clbl="http://schemas.microsoft.com/office/2020/mipLabelMetadata">
  <clbl:label id="{df842e77-a06d-4e27-a278-e9985af635b7}" enabled="1" method="Standard" siteId="{e8e4d407-812f-46ec-8e96-0358754f4085}"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  </vt:lpstr>
      <vt:lpstr>Key Information</vt:lpstr>
      <vt:lpstr>ACE in TEIs</vt:lpstr>
      <vt:lpstr>Intensive Literacy and Numeracy</vt:lpstr>
      <vt:lpstr>English Language Teaching</vt:lpstr>
      <vt:lpstr>Refugee English </vt:lpstr>
      <vt:lpstr>Drop downs</vt:lpstr>
      <vt:lpstr>'English Language Teaching'!Print_Area</vt:lpstr>
      <vt:lpstr>'Intensive Literacy and Numeracy'!Print_Area</vt:lpstr>
      <vt:lpstr>'Key Information'!Print_Area</vt:lpstr>
      <vt:lpstr>'Refugee English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in-year additional funding request application template</dc:title>
  <dc:subject/>
  <dc:creator>Tertiary Education Commission</dc:creator>
  <cp:keywords/>
  <dc:description/>
  <cp:lastModifiedBy/>
  <cp:revision/>
  <dcterms:created xsi:type="dcterms:W3CDTF">2022-06-22T02:20:36Z</dcterms:created>
  <dcterms:modified xsi:type="dcterms:W3CDTF">2026-05-11T23:42:38Z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A2105233</vt:lpwstr>
  </property>
  <property fmtid="{D5CDD505-2E9C-101B-9397-08002B2CF9AE}" pid="4" name="Objective-Title">
    <vt:lpwstr>2025 In-year Additional Funding Request Application Template Draft PG</vt:lpwstr>
  </property>
  <property fmtid="{D5CDD505-2E9C-101B-9397-08002B2CF9AE}" pid="5" name="Objective-Description">
    <vt:lpwstr/>
  </property>
  <property fmtid="{D5CDD505-2E9C-101B-9397-08002B2CF9AE}" pid="6" name="Objective-CreationStamp">
    <vt:filetime>2024-10-22T19:44:46Z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2025-02-25T21:06:03Z</vt:filetime>
  </property>
  <property fmtid="{D5CDD505-2E9C-101B-9397-08002B2CF9AE}" pid="11" name="Objective-Owner">
    <vt:lpwstr>Pat Gluck</vt:lpwstr>
  </property>
  <property fmtid="{D5CDD505-2E9C-101B-9397-08002B2CF9AE}" pid="12" name="Objective-Path">
    <vt:lpwstr>Objective Global Folder:TEC Global Folder (fA27):Investment Management:Invest On-Plan Funds:Investment for 2025:In-year Amendments:IV-P-Investment for 2025-In-year Amendments- PLANNING:</vt:lpwstr>
  </property>
  <property fmtid="{D5CDD505-2E9C-101B-9397-08002B2CF9AE}" pid="13" name="Objective-Parent">
    <vt:lpwstr>IV-P-Investment for 2025-In-year Amendments- PLANNING</vt:lpwstr>
  </property>
  <property fmtid="{D5CDD505-2E9C-101B-9397-08002B2CF9AE}" pid="14" name="Objective-State">
    <vt:lpwstr>Being Edited</vt:lpwstr>
  </property>
  <property fmtid="{D5CDD505-2E9C-101B-9397-08002B2CF9AE}" pid="15" name="Objective-VersionId">
    <vt:lpwstr>vA4745404</vt:lpwstr>
  </property>
  <property fmtid="{D5CDD505-2E9C-101B-9397-08002B2CF9AE}" pid="16" name="Objective-Version">
    <vt:lpwstr>17.1</vt:lpwstr>
  </property>
  <property fmtid="{D5CDD505-2E9C-101B-9397-08002B2CF9AE}" pid="17" name="Objective-VersionNumber">
    <vt:r8>19</vt:r8>
  </property>
  <property fmtid="{D5CDD505-2E9C-101B-9397-08002B2CF9AE}" pid="18" name="Objective-VersionComment">
    <vt:lpwstr/>
  </property>
  <property fmtid="{D5CDD505-2E9C-101B-9397-08002B2CF9AE}" pid="19" name="Objective-FileNumber">
    <vt:lpwstr>IV-P-22-02-01/23-2535</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Reference">
    <vt:lpwstr/>
  </property>
  <property fmtid="{D5CDD505-2E9C-101B-9397-08002B2CF9AE}" pid="23" name="Objective-Date">
    <vt:lpwstr/>
  </property>
  <property fmtid="{D5CDD505-2E9C-101B-9397-08002B2CF9AE}" pid="24" name="Objective-Action">
    <vt:lpwstr/>
  </property>
  <property fmtid="{D5CDD505-2E9C-101B-9397-08002B2CF9AE}" pid="25" name="Objective-Responsible">
    <vt:lpwstr/>
  </property>
  <property fmtid="{D5CDD505-2E9C-101B-9397-08002B2CF9AE}" pid="26" name="Objective-Financial Year">
    <vt:lpwstr/>
  </property>
  <property fmtid="{D5CDD505-2E9C-101B-9397-08002B2CF9AE}" pid="27" name="Objective-Calendar Year">
    <vt:lpwstr/>
  </property>
  <property fmtid="{D5CDD505-2E9C-101B-9397-08002B2CF9AE}" pid="28" name="Objective-EDUMIS Number">
    <vt:lpwstr/>
  </property>
  <property fmtid="{D5CDD505-2E9C-101B-9397-08002B2CF9AE}" pid="29" name="Objective-Sub Sector">
    <vt:lpwstr/>
  </property>
  <property fmtid="{D5CDD505-2E9C-101B-9397-08002B2CF9AE}" pid="30" name="Objective-Fund Name">
    <vt:lpwstr/>
  </property>
  <property fmtid="{D5CDD505-2E9C-101B-9397-08002B2CF9AE}" pid="31" name="Objective-Connect Creator">
    <vt:lpwstr/>
  </property>
  <property fmtid="{D5CDD505-2E9C-101B-9397-08002B2CF9AE}" pid="32" name="Objective-Comment">
    <vt:lpwstr/>
  </property>
  <property fmtid="{D5CDD505-2E9C-101B-9397-08002B2CF9AE}" pid="33" name="ContentTypeId">
    <vt:lpwstr>0x0101007C8F4AAC1D65C64FA60AD1086EB658B6</vt:lpwstr>
  </property>
  <property fmtid="{D5CDD505-2E9C-101B-9397-08002B2CF9AE}" pid="34" name="_ExtendedDescription">
    <vt:lpwstr/>
  </property>
  <property fmtid="{D5CDD505-2E9C-101B-9397-08002B2CF9AE}" pid="35" name="_dlc_DocIdItemGuid">
    <vt:lpwstr>999ee750-b4ad-422d-8d86-a25827097c2a</vt:lpwstr>
  </property>
  <property fmtid="{D5CDD505-2E9C-101B-9397-08002B2CF9AE}" pid="36" name="MediaServiceImageTags">
    <vt:lpwstr/>
  </property>
</Properties>
</file>